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Лист1" sheetId="1" r:id="rId1"/>
  </sheets>
  <definedNames>
    <definedName name="_ftn1" localSheetId="0">'Лист1'!#REF!</definedName>
    <definedName name="_ftn2" localSheetId="0">'Лист1'!#REF!</definedName>
    <definedName name="_ftnref1" localSheetId="0">'Лист1'!#REF!</definedName>
    <definedName name="_ftnref2" localSheetId="0">'Лист1'!#REF!</definedName>
  </definedNames>
  <calcPr fullCalcOnLoad="1"/>
</workbook>
</file>

<file path=xl/sharedStrings.xml><?xml version="1.0" encoding="utf-8"?>
<sst xmlns="http://schemas.openxmlformats.org/spreadsheetml/2006/main" count="199" uniqueCount="166">
  <si>
    <t>Наименование показателя</t>
  </si>
  <si>
    <t>из них:</t>
  </si>
  <si>
    <t xml:space="preserve">       в том числе:</t>
  </si>
  <si>
    <t>Всего</t>
  </si>
  <si>
    <t>в том числе</t>
  </si>
  <si>
    <t>Поступления, всего:</t>
  </si>
  <si>
    <t>в том числе:</t>
  </si>
  <si>
    <t>Выплаты, всего:</t>
  </si>
  <si>
    <t>Справочно:</t>
  </si>
  <si>
    <t>Объем публичных обязательств, всего</t>
  </si>
  <si>
    <t>УТВЕРЖДАЮ</t>
  </si>
  <si>
    <t>(расшифровка подписи)</t>
  </si>
  <si>
    <t>(подпись)</t>
  </si>
  <si>
    <t>"_______"________________ 20____г.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</si>
  <si>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</si>
  <si>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</si>
  <si>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</si>
  <si>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</si>
  <si>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</si>
  <si>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Единица измерения: руб.</t>
  </si>
  <si>
    <t>II. Показатели финансового состояния учреждения</t>
  </si>
  <si>
    <t>II. Финансовые активы, всего</t>
  </si>
  <si>
    <t>III. Обязательства, всего</t>
  </si>
  <si>
    <t>Планируемый остаток средств на начало планируемого года</t>
  </si>
  <si>
    <t>1.2.2. Остаточная стоимость особо ценного движимого имущества</t>
  </si>
  <si>
    <t>3.1. Просроченная кредиторская задолженность</t>
  </si>
  <si>
    <t xml:space="preserve"> </t>
  </si>
  <si>
    <t>Планируемый остаток средств на конец планируемого года</t>
  </si>
  <si>
    <t>Код по бюджетной классификации операции сектора государственного управления</t>
  </si>
  <si>
    <t>Х</t>
  </si>
  <si>
    <t>III. Показатели по поступлениям и выплатам учреждения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</si>
  <si>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</si>
  <si>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</si>
  <si>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</si>
  <si>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</si>
  <si>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</si>
  <si>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</si>
  <si>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</si>
  <si>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</si>
  <si>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</si>
  <si>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</si>
  <si>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</si>
  <si>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</si>
  <si>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</si>
  <si>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</si>
  <si>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</si>
  <si>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</si>
  <si>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</si>
  <si>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</si>
  <si>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Поступления от иной приносящей доход деятельности, всего:</t>
  </si>
  <si>
    <t>1.3. Перечень услуг (работ), осуществляемых на платной основе:</t>
  </si>
  <si>
    <t>Сумма</t>
  </si>
  <si>
    <t>Бюджетные инвестиции</t>
  </si>
  <si>
    <t>Поступления от реализации ценных бумаг</t>
  </si>
  <si>
    <t>Увеличение стоимости ценных бумаг, кроме акций и иных форм участия в капитале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</si>
  <si>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</si>
  <si>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</si>
  <si>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</si>
  <si>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</si>
  <si>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</si>
  <si>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</si>
  <si>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</si>
  <si>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</si>
  <si>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</si>
  <si>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</si>
  <si>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</si>
  <si>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</si>
  <si>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</si>
  <si>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</si>
  <si>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</si>
  <si>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</si>
  <si>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</si>
  <si>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</si>
  <si>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</si>
  <si>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</si>
  <si>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</si>
  <si>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</si>
  <si>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</si>
  <si>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</si>
  <si>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</si>
  <si>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</si>
  <si>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</si>
  <si>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</si>
  <si>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</si>
  <si>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</si>
  <si>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</si>
  <si>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</si>
  <si>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(наименование должности лица, утверждающего документ)</t>
  </si>
  <si>
    <t>по ОКПО</t>
  </si>
  <si>
    <t>ИНН / КПП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</si>
  <si>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</si>
  <si>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</si>
  <si>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</si>
  <si>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</si>
  <si>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</si>
  <si>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</si>
  <si>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Поступление финансовых активов, всего</t>
  </si>
  <si>
    <t>операции по лицевым счетам, открытым в органах Федерального казначейства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</si>
  <si>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</si>
  <si>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</si>
  <si>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</si>
  <si>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</si>
  <si>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</si>
  <si>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</si>
  <si>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</si>
  <si>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</si>
  <si>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</si>
  <si>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</si>
  <si>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</si>
  <si>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</si>
  <si>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</si>
  <si>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</si>
  <si>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</si>
  <si>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</si>
  <si>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1.1. Общая балансовая стоимость недвижимого муниципального имущества, всего</t>
  </si>
  <si>
    <t>1.1.3. Стоимость имущества, приобретенного 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</si>
  <si>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 имущества</t>
  </si>
  <si>
    <t>1.2. Общая балансовая стоимость движимого  имущества, всего</t>
  </si>
  <si>
    <t>2.1. Дебиторская задолженность по доходам, полученным за счет средств  бюджета</t>
  </si>
  <si>
    <t>2.2. Дебиторская задолженность по выданным авансам, полученным за счет средств  бюджета всего:</t>
  </si>
  <si>
    <t>3.2. Кредиторская задолженность по расчетам с поставщиками и подрядчиками за счет средств  бюджета, всего:</t>
  </si>
  <si>
    <t>операции по счетам, открытым в финансовом органе</t>
  </si>
  <si>
    <t>Субсидии на выполнении муниципального задания</t>
  </si>
  <si>
    <t>Наименование органа, осуществляющего функции и полномочия учредителя, соответствующих учрежедний</t>
  </si>
  <si>
    <t>1.1. Цели деятельности Учреждения (подразделения):</t>
  </si>
  <si>
    <t>1.2. Виды деятельности Учреждения (подразделения):</t>
  </si>
  <si>
    <t>1.1.1. Стоимость имущества, закрепленного собственником имущества за  Учреждением на праве оперативного управления</t>
  </si>
  <si>
    <t>1.1.2. Стоимость имущества, приобретенного Учреждением (подразделением) за счет выделенных собственником имущества учреждения средств</t>
  </si>
  <si>
    <t>Поступления от оказания 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</si>
  <si>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Руководитель  Учреждения (подразделения)</t>
  </si>
  <si>
    <t>Главный бухгалтер  Учреждения (подразделения)</t>
  </si>
  <si>
    <t>Краева В.К.</t>
  </si>
  <si>
    <t>Управление образования администрации муниципального района "Усть-Вымский"</t>
  </si>
  <si>
    <t>Начальник управления образования администрации МР "Усть-Вымский"</t>
  </si>
  <si>
    <t xml:space="preserve">Наименование муниципального бюджетного учреждения </t>
  </si>
  <si>
    <t xml:space="preserve">Адрес фактического местонахождения муниципального бюджетного  учреждения </t>
  </si>
  <si>
    <t xml:space="preserve">I.  Сведения о деятельности муниципального бюджетного  учреждения </t>
  </si>
  <si>
    <t>Бюджетное финансирование</t>
  </si>
  <si>
    <t xml:space="preserve">Целевые субсидии: </t>
  </si>
  <si>
    <t xml:space="preserve">на 2012  год </t>
  </si>
  <si>
    <t>Реализация предусмотренных федеральными законами, законами Республики Коми, нормативными правовыми актами администрации МР "Усть-Вымский" полномочий МО МР "Усть-Вымский" в сфере образования</t>
  </si>
  <si>
    <t>Доходы от оказания услуг учреждениями, находящимися в ведении органов местного самоуправления муниципальных районов (130)</t>
  </si>
  <si>
    <t>Прочие безвозмездные поступления учреждениям,находящимся в ведении органов местного самоуправления муниципальных районов (180)</t>
  </si>
  <si>
    <t>Муниципальное бюджетное образовательное учреждение"Средняя общеобразовательная школа" с.Айкино</t>
  </si>
  <si>
    <t>1116005289/111601001</t>
  </si>
  <si>
    <t>Республика Коми , Усть-Вымский район, с.Айкино, ул.Центральная, д.100 а</t>
  </si>
  <si>
    <t>формирование общей культуры личности обучающихся на основе усвоения федеральных государственных общеобразовательных стандартов,их адаптация к жизни в обществе,создание основы для осознанного выбора и последующего освоения профессиональных образовательных программ,воспитание гражданственности,трудолюбия,уважение к правам и свободам человека,любви к окружающей природе,Родине,семье,формирование здорового образа жизни,развитие личности,готовой к правильному взаимедодействию с окружающим  миром,к самообразованию и саморазвитию,формирование социально грамотной и социально мобильной личности,осознающей свои гражданские права и обязанности,ясно представляющей себе потенциальные возмржности,ресурсы и способы реализации выбранного жизненного пути;-создание условий для реализации гражданами Российской Федерации гарантированного государтством права  на  получение общедоступного и бесплатного общего образования всех ступеней, если образование данного уровня  гражданин получает впервые;</t>
  </si>
  <si>
    <t>родительская плата</t>
  </si>
  <si>
    <t>питание сотрудников</t>
  </si>
  <si>
    <t>питание малоимущих</t>
  </si>
  <si>
    <t>Субсидии на ежемесяное  денежное вознаграждение за классное руководство,за счет средсв поступающих из федерального бюджета..</t>
  </si>
  <si>
    <t>Субсидии на организацию питания обучающихся 1-4 классов в муниципальных образовательных учреждениях,реализующих программу начального общего образования,за счет средст поступающих из республиканского бюджета</t>
  </si>
  <si>
    <t>Субсидии  на реализацию мероприятий в рамках досрочных целевых программ.Целевая муниципальная прграмма"развитие образования в МО МР "Усть-Вымский" на 2011-2016"</t>
  </si>
  <si>
    <t>Субсидия на мероприятия по проведению оздоровительной компании детей,за счет средств,поступающих из республиканского бюджета</t>
  </si>
  <si>
    <t>Субсидия на мероприятия по проведению оздоровительной компании детей,софинансирование за счет средств районного бюджета</t>
  </si>
  <si>
    <t>родительская плата на детскую площадку</t>
  </si>
  <si>
    <t>нб</t>
  </si>
  <si>
    <t>б</t>
  </si>
  <si>
    <t>суб</t>
  </si>
  <si>
    <r>
      <t>Приложение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 Порядку составления и утверждения плана финансово-хозяйственной деятельности муниципальных бюджетных и автономных учреждений "МР "Усть-Вымский"</t>
    </r>
  </si>
  <si>
    <r>
      <t>I. Нефинансовые активы, всего</t>
    </r>
    <r>
      <rPr>
        <sz val="10"/>
        <rFont val="Times New Roman"/>
        <family val="1"/>
      </rPr>
      <t>:</t>
    </r>
  </si>
  <si>
    <t>справочно:</t>
  </si>
  <si>
    <t>"24" мая  2012г.</t>
  </si>
  <si>
    <t>Грохольская Т.Н,</t>
  </si>
  <si>
    <t>Мазарук А.Д.</t>
  </si>
  <si>
    <t>"24" мая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</si>
</sst>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&quot;р.&quot;"/>
    <numFmt numFmtId="170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14" fontId="4" fillId="0" borderId="11" xfId="0" applyNumberFormat="1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2" xfId="0" applyFont="1" applyBorder="1" applyAlignment="1">
      <alignment vertical="top" wrapText="1"/>
    </xf>
    <xf numFmtId="2" fontId="4" fillId="0" borderId="11" xfId="0" applyNumberFormat="1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2" fontId="5" fillId="0" borderId="11" xfId="0" applyNumberFormat="1" applyFont="1" applyBorder="1" applyAlignment="1">
      <alignment vertical="top" wrapText="1"/>
    </xf>
    <xf numFmtId="168" fontId="5" fillId="0" borderId="11" xfId="0" applyNumberFormat="1" applyFont="1" applyBorder="1" applyAlignment="1">
      <alignment vertical="top" wrapText="1"/>
    </xf>
    <xf numFmtId="4" fontId="4" fillId="0" borderId="0" xfId="0" applyNumberFormat="1" applyFont="1" applyAlignment="1">
      <alignment vertical="top" wrapText="1"/>
    </xf>
    <xf numFmtId="4" fontId="4" fillId="0" borderId="11" xfId="0" applyNumberFormat="1" applyFont="1" applyBorder="1" applyAlignment="1">
      <alignment vertical="top" wrapText="1"/>
    </xf>
    <xf numFmtId="168" fontId="4" fillId="0" borderId="11" xfId="0" applyNumberFormat="1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center"/>
    </xf>
    <xf numFmtId="2" fontId="5" fillId="33" borderId="11" xfId="0" applyNumberFormat="1" applyFont="1" applyFill="1" applyBorder="1" applyAlignment="1">
      <alignment vertical="top" wrapText="1"/>
    </xf>
    <xf numFmtId="0" fontId="4" fillId="0" borderId="17" xfId="0" applyFont="1" applyBorder="1" applyAlignment="1">
      <alignment horizontal="center" vertical="center"/>
    </xf>
    <xf numFmtId="2" fontId="4" fillId="33" borderId="11" xfId="0" applyNumberFormat="1" applyFont="1" applyFill="1" applyBorder="1" applyAlignment="1">
      <alignment vertical="top" wrapText="1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1" xfId="0" applyFont="1" applyBorder="1" applyAlignment="1">
      <alignment vertical="top" wrapText="1" shrinkToFit="1"/>
    </xf>
    <xf numFmtId="0" fontId="4" fillId="0" borderId="11" xfId="0" applyFont="1" applyBorder="1" applyAlignment="1">
      <alignment vertical="top"/>
    </xf>
    <xf numFmtId="0" fontId="4" fillId="0" borderId="11" xfId="0" applyFont="1" applyFill="1" applyBorder="1" applyAlignment="1">
      <alignment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5"/>
  <sheetViews>
    <sheetView tabSelected="1" view="pageBreakPreview" zoomScaleNormal="75" zoomScaleSheetLayoutView="100" zoomScalePageLayoutView="0" workbookViewId="0" topLeftCell="A160">
      <selection activeCell="A1" sqref="A1:IV16384"/>
    </sheetView>
  </sheetViews>
  <sheetFormatPr defaultColWidth="9.00390625" defaultRowHeight="12.75"/>
  <cols>
    <col min="1" max="1" width="10.75390625" style="1" customWidth="1"/>
    <col min="2" max="2" width="13.125" style="1" customWidth="1"/>
    <col min="3" max="3" width="12.00390625" style="1" customWidth="1"/>
    <col min="4" max="4" width="13.75390625" style="3" customWidth="1"/>
    <col min="5" max="5" width="18.00390625" style="1" customWidth="1"/>
    <col min="6" max="6" width="10.625" style="1" customWidth="1"/>
    <col min="7" max="7" width="11.875" style="1" customWidth="1"/>
    <col min="8" max="9" width="9.125" style="1" customWidth="1"/>
    <col min="10" max="10" width="14.375" style="1" bestFit="1" customWidth="1"/>
    <col min="11" max="11" width="16.625" style="1" customWidth="1"/>
    <col min="12" max="12" width="9.125" style="1" customWidth="1"/>
    <col min="13" max="13" width="12.125" style="1" bestFit="1" customWidth="1"/>
    <col min="14" max="16384" width="9.125" style="1" customWidth="1"/>
  </cols>
  <sheetData>
    <row r="1" spans="4:7" ht="45.75" customHeight="1">
      <c r="D1" s="39" t="s">
        <v>159</v>
      </c>
      <c r="E1" s="39"/>
      <c r="F1" s="39"/>
      <c r="G1" s="39"/>
    </row>
    <row r="2" spans="5:7" ht="15" customHeight="1">
      <c r="E2" s="40" t="s">
        <v>10</v>
      </c>
      <c r="F2" s="40"/>
      <c r="G2" s="40"/>
    </row>
    <row r="3" spans="5:7" ht="36.75" customHeight="1">
      <c r="E3" s="41" t="s">
        <v>133</v>
      </c>
      <c r="F3" s="41"/>
      <c r="G3" s="41"/>
    </row>
    <row r="4" spans="5:7" ht="15" customHeight="1">
      <c r="E4" s="40" t="s">
        <v>87</v>
      </c>
      <c r="F4" s="40"/>
      <c r="G4" s="40"/>
    </row>
    <row r="5" spans="5:7" ht="12.75">
      <c r="E5" s="4"/>
      <c r="F5" s="41" t="s">
        <v>131</v>
      </c>
      <c r="G5" s="41"/>
    </row>
    <row r="6" spans="5:7" ht="15" customHeight="1">
      <c r="E6" s="3" t="s">
        <v>12</v>
      </c>
      <c r="F6" s="40" t="s">
        <v>11</v>
      </c>
      <c r="G6" s="40"/>
    </row>
    <row r="7" spans="5:7" ht="15" customHeight="1">
      <c r="E7" s="40" t="s">
        <v>13</v>
      </c>
      <c r="F7" s="40"/>
      <c r="G7" s="40"/>
    </row>
    <row r="8" ht="3.75" customHeight="1"/>
    <row r="9" spans="1:7" ht="18.75" customHeight="1">
      <c r="A9" s="42" t="s">
        <v>14</v>
      </c>
      <c r="B9" s="42"/>
      <c r="C9" s="42"/>
      <c r="D9" s="42"/>
      <c r="E9" s="42"/>
      <c r="F9" s="42"/>
      <c r="G9" s="42"/>
    </row>
    <row r="10" spans="1:7" ht="18.75" customHeight="1">
      <c r="A10" s="42" t="s">
        <v>139</v>
      </c>
      <c r="B10" s="42"/>
      <c r="C10" s="42"/>
      <c r="D10" s="42"/>
      <c r="E10" s="42"/>
      <c r="F10" s="42"/>
      <c r="G10" s="42"/>
    </row>
    <row r="11" spans="1:7" ht="12.75">
      <c r="A11" s="5"/>
      <c r="B11" s="5"/>
      <c r="C11" s="5"/>
      <c r="D11" s="5"/>
      <c r="E11" s="5"/>
      <c r="F11" s="5"/>
      <c r="G11" s="3" t="s">
        <v>15</v>
      </c>
    </row>
    <row r="12" spans="1:7" ht="25.5">
      <c r="A12" s="5"/>
      <c r="B12" s="5"/>
      <c r="C12" s="5"/>
      <c r="D12" s="5"/>
      <c r="E12" s="5"/>
      <c r="F12" s="1" t="s">
        <v>16</v>
      </c>
      <c r="G12" s="6"/>
    </row>
    <row r="13" spans="1:7" ht="15" customHeight="1">
      <c r="A13" s="42" t="s">
        <v>162</v>
      </c>
      <c r="B13" s="42"/>
      <c r="C13" s="42"/>
      <c r="D13" s="42"/>
      <c r="E13" s="42"/>
      <c r="F13" s="1" t="s">
        <v>17</v>
      </c>
      <c r="G13" s="7">
        <v>41053</v>
      </c>
    </row>
    <row r="14" spans="1:7" ht="12.75">
      <c r="A14" s="5"/>
      <c r="B14" s="5"/>
      <c r="C14" s="5"/>
      <c r="D14" s="5"/>
      <c r="E14" s="5"/>
      <c r="G14" s="6"/>
    </row>
    <row r="15" ht="12.75">
      <c r="G15" s="6"/>
    </row>
    <row r="16" spans="1:7" ht="15" customHeight="1">
      <c r="A16" s="39" t="s">
        <v>134</v>
      </c>
      <c r="B16" s="39"/>
      <c r="C16" s="39"/>
      <c r="D16" s="43" t="s">
        <v>143</v>
      </c>
      <c r="E16" s="43"/>
      <c r="F16" s="1" t="s">
        <v>88</v>
      </c>
      <c r="G16" s="6">
        <v>40818977</v>
      </c>
    </row>
    <row r="17" spans="1:7" ht="12.75">
      <c r="A17" s="39"/>
      <c r="B17" s="39"/>
      <c r="C17" s="39"/>
      <c r="D17" s="43"/>
      <c r="E17" s="43"/>
      <c r="G17" s="6"/>
    </row>
    <row r="18" spans="1:7" ht="12.75">
      <c r="A18" s="39"/>
      <c r="B18" s="39"/>
      <c r="C18" s="39"/>
      <c r="D18" s="43"/>
      <c r="E18" s="43"/>
      <c r="G18" s="6"/>
    </row>
    <row r="19" spans="1:7" ht="30" customHeight="1">
      <c r="A19" s="39"/>
      <c r="B19" s="39"/>
      <c r="C19" s="39"/>
      <c r="D19" s="41"/>
      <c r="E19" s="41"/>
      <c r="F19" s="10"/>
      <c r="G19" s="11"/>
    </row>
    <row r="20" spans="1:7" ht="21" customHeight="1">
      <c r="A20" s="39" t="s">
        <v>89</v>
      </c>
      <c r="B20" s="39"/>
      <c r="C20" s="39"/>
      <c r="D20" s="44" t="s">
        <v>144</v>
      </c>
      <c r="E20" s="44"/>
      <c r="F20" s="9"/>
      <c r="G20" s="12"/>
    </row>
    <row r="21" spans="1:7" ht="15" customHeight="1">
      <c r="A21" s="39" t="s">
        <v>19</v>
      </c>
      <c r="B21" s="39"/>
      <c r="C21" s="39"/>
      <c r="D21" s="13"/>
      <c r="E21" s="13"/>
      <c r="F21" s="14" t="s">
        <v>18</v>
      </c>
      <c r="G21" s="6"/>
    </row>
    <row r="22" spans="1:7" ht="15" customHeight="1">
      <c r="A22" s="39" t="s">
        <v>123</v>
      </c>
      <c r="B22" s="39"/>
      <c r="C22" s="39"/>
      <c r="D22" s="45" t="s">
        <v>132</v>
      </c>
      <c r="E22" s="45"/>
      <c r="G22" s="14"/>
    </row>
    <row r="23" spans="1:7" ht="12.75">
      <c r="A23" s="39"/>
      <c r="B23" s="39"/>
      <c r="C23" s="39"/>
      <c r="D23" s="43"/>
      <c r="E23" s="43"/>
      <c r="G23" s="14"/>
    </row>
    <row r="24" spans="1:7" ht="31.5" customHeight="1">
      <c r="A24" s="39"/>
      <c r="B24" s="39"/>
      <c r="C24" s="39"/>
      <c r="D24" s="41"/>
      <c r="E24" s="41"/>
      <c r="G24" s="14"/>
    </row>
    <row r="25" spans="1:7" ht="15" customHeight="1">
      <c r="A25" s="39" t="s">
        <v>135</v>
      </c>
      <c r="B25" s="39"/>
      <c r="C25" s="39"/>
      <c r="D25" s="46" t="s">
        <v>145</v>
      </c>
      <c r="E25" s="46"/>
      <c r="F25" s="14"/>
      <c r="G25" s="14"/>
    </row>
    <row r="26" spans="1:7" ht="12.75">
      <c r="A26" s="39"/>
      <c r="B26" s="39"/>
      <c r="C26" s="39"/>
      <c r="D26" s="47"/>
      <c r="E26" s="47"/>
      <c r="F26" s="14"/>
      <c r="G26" s="14"/>
    </row>
    <row r="27" spans="1:7" ht="12.75">
      <c r="A27" s="39"/>
      <c r="B27" s="39"/>
      <c r="C27" s="39"/>
      <c r="D27" s="47"/>
      <c r="E27" s="47"/>
      <c r="F27" s="14"/>
      <c r="G27" s="14"/>
    </row>
    <row r="28" spans="1:7" ht="72" customHeight="1">
      <c r="A28" s="39"/>
      <c r="B28" s="39"/>
      <c r="C28" s="39"/>
      <c r="D28" s="48"/>
      <c r="E28" s="48"/>
      <c r="F28" s="14"/>
      <c r="G28" s="14"/>
    </row>
    <row r="29" spans="1:7" ht="223.5" customHeight="1">
      <c r="A29" s="2"/>
      <c r="B29" s="2"/>
      <c r="C29" s="9"/>
      <c r="D29" s="9"/>
      <c r="E29" s="9"/>
      <c r="F29" s="14"/>
      <c r="G29" s="14"/>
    </row>
    <row r="30" spans="1:7" ht="15" customHeight="1">
      <c r="A30" s="42" t="s">
        <v>136</v>
      </c>
      <c r="B30" s="42"/>
      <c r="C30" s="42"/>
      <c r="D30" s="42"/>
      <c r="E30" s="42"/>
      <c r="F30" s="42"/>
      <c r="G30" s="42"/>
    </row>
    <row r="31" spans="1:7" ht="7.5" customHeight="1">
      <c r="A31" s="15"/>
      <c r="B31" s="15"/>
      <c r="C31" s="15"/>
      <c r="D31" s="5"/>
      <c r="E31" s="15"/>
      <c r="F31" s="15"/>
      <c r="G31" s="15"/>
    </row>
    <row r="32" spans="1:7" ht="15" customHeight="1">
      <c r="A32" s="49" t="s">
        <v>124</v>
      </c>
      <c r="B32" s="49"/>
      <c r="C32" s="49"/>
      <c r="D32" s="49"/>
      <c r="E32" s="49"/>
      <c r="F32" s="49"/>
      <c r="G32" s="49"/>
    </row>
    <row r="33" spans="1:7" ht="189.75" customHeight="1">
      <c r="A33" s="39" t="s">
        <v>146</v>
      </c>
      <c r="B33" s="39"/>
      <c r="C33" s="39"/>
      <c r="D33" s="39"/>
      <c r="E33" s="39"/>
      <c r="F33" s="39"/>
      <c r="G33" s="39"/>
    </row>
    <row r="34" spans="1:7" ht="15" customHeight="1">
      <c r="A34" s="49" t="s">
        <v>125</v>
      </c>
      <c r="B34" s="49"/>
      <c r="C34" s="49"/>
      <c r="D34" s="49"/>
      <c r="E34" s="49"/>
      <c r="F34" s="49"/>
      <c r="G34" s="49"/>
    </row>
    <row r="35" spans="1:7" ht="32.25" customHeight="1">
      <c r="A35" s="39" t="s">
        <v>140</v>
      </c>
      <c r="B35" s="39"/>
      <c r="C35" s="39"/>
      <c r="D35" s="39"/>
      <c r="E35" s="39"/>
      <c r="F35" s="39"/>
      <c r="G35" s="39"/>
    </row>
    <row r="36" spans="1:7" ht="18.75" customHeight="1">
      <c r="A36" s="49" t="s">
        <v>50</v>
      </c>
      <c r="B36" s="49"/>
      <c r="C36" s="49"/>
      <c r="D36" s="49"/>
      <c r="E36" s="49"/>
      <c r="F36" s="49"/>
      <c r="G36" s="49"/>
    </row>
    <row r="37" spans="1:7" ht="9.75" customHeight="1">
      <c r="A37" s="50" t="s">
        <v>26</v>
      </c>
      <c r="B37" s="50"/>
      <c r="C37" s="50"/>
      <c r="D37" s="50"/>
      <c r="E37" s="50"/>
      <c r="F37" s="50"/>
      <c r="G37" s="50"/>
    </row>
    <row r="38" spans="1:7" ht="15" customHeight="1">
      <c r="A38" s="51" t="s">
        <v>20</v>
      </c>
      <c r="B38" s="51"/>
      <c r="C38" s="51"/>
      <c r="D38" s="51"/>
      <c r="E38" s="51"/>
      <c r="F38" s="51"/>
      <c r="G38" s="51"/>
    </row>
    <row r="39" spans="1:7" ht="15" customHeight="1">
      <c r="A39" s="52" t="s">
        <v>0</v>
      </c>
      <c r="B39" s="52"/>
      <c r="C39" s="52"/>
      <c r="D39" s="52"/>
      <c r="E39" s="52"/>
      <c r="F39" s="52" t="s">
        <v>51</v>
      </c>
      <c r="G39" s="52"/>
    </row>
    <row r="40" spans="1:7" ht="15" customHeight="1">
      <c r="A40" s="53" t="s">
        <v>160</v>
      </c>
      <c r="B40" s="53"/>
      <c r="C40" s="53"/>
      <c r="D40" s="53"/>
      <c r="E40" s="53"/>
      <c r="F40" s="54">
        <f>F42+F50</f>
        <v>68168177.33</v>
      </c>
      <c r="G40" s="54"/>
    </row>
    <row r="41" spans="1:7" ht="12.75">
      <c r="A41" s="55" t="s">
        <v>1</v>
      </c>
      <c r="B41" s="55"/>
      <c r="C41" s="55"/>
      <c r="D41" s="55"/>
      <c r="E41" s="55"/>
      <c r="F41" s="52"/>
      <c r="G41" s="52"/>
    </row>
    <row r="42" spans="1:7" ht="36.75" customHeight="1">
      <c r="A42" s="55" t="s">
        <v>114</v>
      </c>
      <c r="B42" s="55"/>
      <c r="C42" s="55"/>
      <c r="D42" s="55"/>
      <c r="E42" s="55"/>
      <c r="F42" s="52">
        <v>66698054.48</v>
      </c>
      <c r="G42" s="52"/>
    </row>
    <row r="43" spans="1:7" ht="15" customHeight="1">
      <c r="A43" s="55" t="s">
        <v>2</v>
      </c>
      <c r="B43" s="55"/>
      <c r="C43" s="55"/>
      <c r="D43" s="55"/>
      <c r="E43" s="55"/>
      <c r="F43" s="52"/>
      <c r="G43" s="52"/>
    </row>
    <row r="44" spans="1:7" ht="33.75" customHeight="1">
      <c r="A44" s="55" t="s">
        <v>126</v>
      </c>
      <c r="B44" s="55"/>
      <c r="C44" s="55"/>
      <c r="D44" s="55"/>
      <c r="E44" s="55"/>
      <c r="F44" s="52">
        <v>66698054.48</v>
      </c>
      <c r="G44" s="52"/>
    </row>
    <row r="45" spans="1:7" ht="33" customHeight="1">
      <c r="A45" s="55" t="s">
        <v>127</v>
      </c>
      <c r="B45" s="55"/>
      <c r="C45" s="55"/>
      <c r="D45" s="55"/>
      <c r="E45" s="55"/>
      <c r="F45" s="56"/>
      <c r="G45" s="57"/>
    </row>
    <row r="46" spans="1:7" ht="46.5" customHeight="1">
      <c r="A46" s="55" t="s">
        <v>115</v>
      </c>
      <c r="B46" s="55"/>
      <c r="C46" s="55"/>
      <c r="D46" s="55"/>
      <c r="E46" s="55"/>
      <c r="F46" s="52"/>
      <c r="G46" s="52"/>
    </row>
    <row r="47" spans="1:7" ht="20.25" customHeight="1">
      <c r="A47" s="55" t="s">
        <v>116</v>
      </c>
      <c r="B47" s="55"/>
      <c r="C47" s="55"/>
      <c r="D47" s="55"/>
      <c r="E47" s="55"/>
      <c r="F47" s="52">
        <v>17234084.27</v>
      </c>
      <c r="G47" s="52"/>
    </row>
    <row r="48" spans="1:7" ht="15" customHeight="1">
      <c r="A48" s="55" t="s">
        <v>117</v>
      </c>
      <c r="B48" s="55"/>
      <c r="C48" s="55"/>
      <c r="D48" s="55"/>
      <c r="E48" s="55"/>
      <c r="F48" s="52">
        <v>5820057.74</v>
      </c>
      <c r="G48" s="52"/>
    </row>
    <row r="49" spans="1:7" ht="15" customHeight="1">
      <c r="A49" s="55" t="s">
        <v>2</v>
      </c>
      <c r="B49" s="55"/>
      <c r="C49" s="55"/>
      <c r="D49" s="55"/>
      <c r="E49" s="55"/>
      <c r="F49" s="52"/>
      <c r="G49" s="52"/>
    </row>
    <row r="50" spans="1:7" ht="30.75" customHeight="1">
      <c r="A50" s="55" t="s">
        <v>90</v>
      </c>
      <c r="B50" s="55"/>
      <c r="C50" s="55"/>
      <c r="D50" s="55"/>
      <c r="E50" s="55"/>
      <c r="F50" s="52">
        <v>1470122.85</v>
      </c>
      <c r="G50" s="52"/>
    </row>
    <row r="51" spans="1:7" ht="17.25" customHeight="1">
      <c r="A51" s="55" t="s">
        <v>24</v>
      </c>
      <c r="B51" s="55"/>
      <c r="C51" s="55"/>
      <c r="D51" s="55"/>
      <c r="E51" s="55"/>
      <c r="F51" s="52">
        <v>324107.07</v>
      </c>
      <c r="G51" s="52"/>
    </row>
    <row r="52" spans="1:7" ht="15" customHeight="1">
      <c r="A52" s="53" t="s">
        <v>21</v>
      </c>
      <c r="B52" s="53"/>
      <c r="C52" s="53"/>
      <c r="D52" s="53"/>
      <c r="E52" s="53"/>
      <c r="F52" s="54"/>
      <c r="G52" s="54"/>
    </row>
    <row r="53" spans="1:7" ht="12.75">
      <c r="A53" s="55" t="s">
        <v>1</v>
      </c>
      <c r="B53" s="55"/>
      <c r="C53" s="55"/>
      <c r="D53" s="55"/>
      <c r="E53" s="55"/>
      <c r="F53" s="52"/>
      <c r="G53" s="52"/>
    </row>
    <row r="54" spans="1:7" ht="29.25" customHeight="1">
      <c r="A54" s="55" t="s">
        <v>118</v>
      </c>
      <c r="B54" s="55"/>
      <c r="C54" s="55"/>
      <c r="D54" s="55"/>
      <c r="E54" s="55"/>
      <c r="F54" s="52"/>
      <c r="G54" s="52"/>
    </row>
    <row r="55" spans="1:7" ht="33" customHeight="1">
      <c r="A55" s="55" t="s">
        <v>119</v>
      </c>
      <c r="B55" s="55"/>
      <c r="C55" s="55"/>
      <c r="D55" s="55"/>
      <c r="E55" s="55"/>
      <c r="F55" s="54">
        <f>+SUM(F57:G66)</f>
        <v>41655.38</v>
      </c>
      <c r="G55" s="54"/>
    </row>
    <row r="56" spans="1:7" ht="15" customHeight="1">
      <c r="A56" s="55" t="s">
        <v>2</v>
      </c>
      <c r="B56" s="55"/>
      <c r="C56" s="55"/>
      <c r="D56" s="55"/>
      <c r="E56" s="55"/>
      <c r="F56" s="52"/>
      <c r="G56" s="52"/>
    </row>
    <row r="57" spans="1:7" ht="17.25" customHeight="1">
      <c r="A57" s="55" t="s">
        <v>55</v>
      </c>
      <c r="B57" s="55"/>
      <c r="C57" s="55"/>
      <c r="D57" s="55"/>
      <c r="E57" s="55"/>
      <c r="F57" s="52"/>
      <c r="G57" s="52"/>
    </row>
    <row r="58" spans="1:7" ht="15" customHeight="1">
      <c r="A58" s="55" t="s">
        <v>56</v>
      </c>
      <c r="B58" s="55"/>
      <c r="C58" s="55"/>
      <c r="D58" s="55"/>
      <c r="E58" s="55"/>
      <c r="F58" s="52"/>
      <c r="G58" s="52"/>
    </row>
    <row r="59" spans="1:7" ht="15" customHeight="1">
      <c r="A59" s="55" t="s">
        <v>57</v>
      </c>
      <c r="B59" s="55"/>
      <c r="C59" s="55"/>
      <c r="D59" s="55"/>
      <c r="E59" s="55"/>
      <c r="F59" s="52"/>
      <c r="G59" s="52"/>
    </row>
    <row r="60" spans="1:7" ht="20.25" customHeight="1">
      <c r="A60" s="55" t="s">
        <v>58</v>
      </c>
      <c r="B60" s="55"/>
      <c r="C60" s="55"/>
      <c r="D60" s="55"/>
      <c r="E60" s="55"/>
      <c r="F60" s="52"/>
      <c r="G60" s="52"/>
    </row>
    <row r="61" spans="1:7" ht="18.75" customHeight="1">
      <c r="A61" s="55" t="s">
        <v>59</v>
      </c>
      <c r="B61" s="55"/>
      <c r="C61" s="55"/>
      <c r="D61" s="55"/>
      <c r="E61" s="55"/>
      <c r="F61" s="52"/>
      <c r="G61" s="52"/>
    </row>
    <row r="62" spans="1:7" ht="18.75" customHeight="1">
      <c r="A62" s="55" t="s">
        <v>60</v>
      </c>
      <c r="B62" s="55"/>
      <c r="C62" s="55"/>
      <c r="D62" s="55"/>
      <c r="E62" s="55"/>
      <c r="F62" s="52"/>
      <c r="G62" s="52"/>
    </row>
    <row r="63" spans="1:7" ht="18.75" customHeight="1">
      <c r="A63" s="55" t="s">
        <v>61</v>
      </c>
      <c r="B63" s="55"/>
      <c r="C63" s="55"/>
      <c r="D63" s="55"/>
      <c r="E63" s="55"/>
      <c r="F63" s="52"/>
      <c r="G63" s="52"/>
    </row>
    <row r="64" spans="1:7" ht="17.25" customHeight="1">
      <c r="A64" s="55" t="s">
        <v>62</v>
      </c>
      <c r="B64" s="55"/>
      <c r="C64" s="55"/>
      <c r="D64" s="55"/>
      <c r="E64" s="55"/>
      <c r="F64" s="52"/>
      <c r="G64" s="52"/>
    </row>
    <row r="65" spans="1:7" ht="17.25" customHeight="1">
      <c r="A65" s="55" t="s">
        <v>63</v>
      </c>
      <c r="B65" s="55"/>
      <c r="C65" s="55"/>
      <c r="D65" s="55"/>
      <c r="E65" s="55"/>
      <c r="F65" s="52">
        <v>41655.38</v>
      </c>
      <c r="G65" s="52"/>
    </row>
    <row r="66" spans="1:7" ht="15" customHeight="1">
      <c r="A66" s="55" t="s">
        <v>64</v>
      </c>
      <c r="B66" s="55"/>
      <c r="C66" s="55"/>
      <c r="D66" s="55"/>
      <c r="E66" s="55"/>
      <c r="F66" s="52"/>
      <c r="G66" s="52"/>
    </row>
    <row r="67" spans="1:7" ht="36" customHeight="1">
      <c r="A67" s="58" t="s">
        <v>70</v>
      </c>
      <c r="B67" s="59"/>
      <c r="C67" s="59"/>
      <c r="D67" s="59"/>
      <c r="E67" s="60"/>
      <c r="F67" s="54">
        <f>+SUM(F68:G78)</f>
        <v>40959.35</v>
      </c>
      <c r="G67" s="54"/>
    </row>
    <row r="68" spans="1:7" ht="15" customHeight="1">
      <c r="A68" s="55" t="s">
        <v>2</v>
      </c>
      <c r="B68" s="55"/>
      <c r="C68" s="55"/>
      <c r="D68" s="55"/>
      <c r="E68" s="55"/>
      <c r="F68" s="52"/>
      <c r="G68" s="52"/>
    </row>
    <row r="69" spans="1:7" ht="15" customHeight="1">
      <c r="A69" s="55" t="s">
        <v>71</v>
      </c>
      <c r="B69" s="55"/>
      <c r="C69" s="55"/>
      <c r="D69" s="55"/>
      <c r="E69" s="55"/>
      <c r="F69" s="52"/>
      <c r="G69" s="52"/>
    </row>
    <row r="70" spans="1:7" ht="15" customHeight="1">
      <c r="A70" s="61" t="s">
        <v>72</v>
      </c>
      <c r="B70" s="61"/>
      <c r="C70" s="61"/>
      <c r="D70" s="61"/>
      <c r="E70" s="61"/>
      <c r="F70" s="62"/>
      <c r="G70" s="62"/>
    </row>
    <row r="71" spans="1:7" ht="15" customHeight="1">
      <c r="A71" s="55" t="s">
        <v>73</v>
      </c>
      <c r="B71" s="55"/>
      <c r="C71" s="55"/>
      <c r="D71" s="55"/>
      <c r="E71" s="55"/>
      <c r="F71" s="52"/>
      <c r="G71" s="52"/>
    </row>
    <row r="72" spans="1:7" ht="15" customHeight="1">
      <c r="A72" s="55" t="s">
        <v>74</v>
      </c>
      <c r="B72" s="55"/>
      <c r="C72" s="55"/>
      <c r="D72" s="55"/>
      <c r="E72" s="55"/>
      <c r="F72" s="52"/>
      <c r="G72" s="52"/>
    </row>
    <row r="73" spans="1:7" ht="15" customHeight="1">
      <c r="A73" s="55" t="s">
        <v>75</v>
      </c>
      <c r="B73" s="55"/>
      <c r="C73" s="55"/>
      <c r="D73" s="55"/>
      <c r="E73" s="55"/>
      <c r="F73" s="52"/>
      <c r="G73" s="52"/>
    </row>
    <row r="74" spans="1:7" ht="15" customHeight="1">
      <c r="A74" s="55" t="s">
        <v>76</v>
      </c>
      <c r="B74" s="55"/>
      <c r="C74" s="55"/>
      <c r="D74" s="55"/>
      <c r="E74" s="55"/>
      <c r="F74" s="52"/>
      <c r="G74" s="52"/>
    </row>
    <row r="75" spans="1:7" ht="15" customHeight="1">
      <c r="A75" s="55" t="s">
        <v>77</v>
      </c>
      <c r="B75" s="55"/>
      <c r="C75" s="55"/>
      <c r="D75" s="55"/>
      <c r="E75" s="55"/>
      <c r="F75" s="52"/>
      <c r="G75" s="52"/>
    </row>
    <row r="76" spans="1:7" ht="15" customHeight="1">
      <c r="A76" s="55" t="s">
        <v>78</v>
      </c>
      <c r="B76" s="55"/>
      <c r="C76" s="55"/>
      <c r="D76" s="55"/>
      <c r="E76" s="55"/>
      <c r="F76" s="52"/>
      <c r="G76" s="52"/>
    </row>
    <row r="77" spans="1:7" ht="15" customHeight="1">
      <c r="A77" s="55" t="s">
        <v>79</v>
      </c>
      <c r="B77" s="55"/>
      <c r="C77" s="55"/>
      <c r="D77" s="55"/>
      <c r="E77" s="55"/>
      <c r="F77" s="52">
        <v>40959.35</v>
      </c>
      <c r="G77" s="52"/>
    </row>
    <row r="78" spans="1:7" ht="15" customHeight="1">
      <c r="A78" s="55" t="s">
        <v>80</v>
      </c>
      <c r="B78" s="55"/>
      <c r="C78" s="55"/>
      <c r="D78" s="55"/>
      <c r="E78" s="55"/>
      <c r="F78" s="52"/>
      <c r="G78" s="52"/>
    </row>
    <row r="79" spans="1:7" ht="15" customHeight="1">
      <c r="A79" s="53" t="s">
        <v>22</v>
      </c>
      <c r="B79" s="53"/>
      <c r="C79" s="53"/>
      <c r="D79" s="53"/>
      <c r="E79" s="53"/>
      <c r="F79" s="54"/>
      <c r="G79" s="54"/>
    </row>
    <row r="80" spans="1:7" ht="12.75">
      <c r="A80" s="55" t="s">
        <v>1</v>
      </c>
      <c r="B80" s="55"/>
      <c r="C80" s="55"/>
      <c r="D80" s="55"/>
      <c r="E80" s="55"/>
      <c r="F80" s="52"/>
      <c r="G80" s="52"/>
    </row>
    <row r="81" spans="1:7" ht="21" customHeight="1">
      <c r="A81" s="55" t="s">
        <v>25</v>
      </c>
      <c r="B81" s="55"/>
      <c r="C81" s="55"/>
      <c r="D81" s="55"/>
      <c r="E81" s="55"/>
      <c r="F81" s="52"/>
      <c r="G81" s="52"/>
    </row>
    <row r="82" spans="1:7" ht="30" customHeight="1">
      <c r="A82" s="55" t="s">
        <v>120</v>
      </c>
      <c r="B82" s="55"/>
      <c r="C82" s="55"/>
      <c r="D82" s="55"/>
      <c r="E82" s="55"/>
      <c r="F82" s="63">
        <f>SUM(F84:G96)</f>
        <v>275948.26</v>
      </c>
      <c r="G82" s="54"/>
    </row>
    <row r="83" spans="1:7" ht="15" customHeight="1">
      <c r="A83" s="55" t="s">
        <v>2</v>
      </c>
      <c r="B83" s="55"/>
      <c r="C83" s="55"/>
      <c r="D83" s="55"/>
      <c r="E83" s="55"/>
      <c r="F83" s="52"/>
      <c r="G83" s="52"/>
    </row>
    <row r="84" spans="1:7" ht="15" customHeight="1">
      <c r="A84" s="55" t="s">
        <v>65</v>
      </c>
      <c r="B84" s="55"/>
      <c r="C84" s="55"/>
      <c r="D84" s="55"/>
      <c r="E84" s="55"/>
      <c r="F84" s="64">
        <v>24095.38</v>
      </c>
      <c r="G84" s="64"/>
    </row>
    <row r="85" spans="1:7" ht="15" customHeight="1">
      <c r="A85" s="55" t="s">
        <v>66</v>
      </c>
      <c r="B85" s="55"/>
      <c r="C85" s="55"/>
      <c r="D85" s="55"/>
      <c r="E85" s="55"/>
      <c r="F85" s="52">
        <v>2636.99</v>
      </c>
      <c r="G85" s="52"/>
    </row>
    <row r="86" spans="1:7" ht="15" customHeight="1">
      <c r="A86" s="55" t="s">
        <v>67</v>
      </c>
      <c r="B86" s="55"/>
      <c r="C86" s="55"/>
      <c r="D86" s="55"/>
      <c r="E86" s="55"/>
      <c r="F86" s="52"/>
      <c r="G86" s="52"/>
    </row>
    <row r="87" spans="1:7" ht="15" customHeight="1">
      <c r="A87" s="55" t="s">
        <v>68</v>
      </c>
      <c r="B87" s="55"/>
      <c r="C87" s="55"/>
      <c r="D87" s="55"/>
      <c r="E87" s="55"/>
      <c r="F87" s="64">
        <v>227537.79</v>
      </c>
      <c r="G87" s="64"/>
    </row>
    <row r="88" spans="1:7" ht="15" customHeight="1">
      <c r="A88" s="55" t="s">
        <v>69</v>
      </c>
      <c r="B88" s="55"/>
      <c r="C88" s="55"/>
      <c r="D88" s="55"/>
      <c r="E88" s="55"/>
      <c r="F88" s="64">
        <v>1535.84</v>
      </c>
      <c r="G88" s="64"/>
    </row>
    <row r="89" spans="1:7" ht="15" customHeight="1">
      <c r="A89" s="55" t="s">
        <v>98</v>
      </c>
      <c r="B89" s="55"/>
      <c r="C89" s="55"/>
      <c r="D89" s="55"/>
      <c r="E89" s="55"/>
      <c r="F89" s="64"/>
      <c r="G89" s="64"/>
    </row>
    <row r="90" spans="1:7" ht="15" customHeight="1">
      <c r="A90" s="55" t="s">
        <v>99</v>
      </c>
      <c r="B90" s="55"/>
      <c r="C90" s="55"/>
      <c r="D90" s="55"/>
      <c r="E90" s="55"/>
      <c r="F90" s="52"/>
      <c r="G90" s="52"/>
    </row>
    <row r="91" spans="1:7" ht="15" customHeight="1">
      <c r="A91" s="55" t="s">
        <v>100</v>
      </c>
      <c r="B91" s="55"/>
      <c r="C91" s="55"/>
      <c r="D91" s="55"/>
      <c r="E91" s="55"/>
      <c r="F91" s="52"/>
      <c r="G91" s="52"/>
    </row>
    <row r="92" spans="1:7" ht="15" customHeight="1">
      <c r="A92" s="55" t="s">
        <v>101</v>
      </c>
      <c r="B92" s="55"/>
      <c r="C92" s="55"/>
      <c r="D92" s="55"/>
      <c r="E92" s="55"/>
      <c r="F92" s="52"/>
      <c r="G92" s="52"/>
    </row>
    <row r="93" spans="1:7" ht="15" customHeight="1">
      <c r="A93" s="55" t="s">
        <v>102</v>
      </c>
      <c r="B93" s="55"/>
      <c r="C93" s="55"/>
      <c r="D93" s="55"/>
      <c r="E93" s="55"/>
      <c r="F93" s="64">
        <v>20142.26</v>
      </c>
      <c r="G93" s="64"/>
    </row>
    <row r="94" spans="1:7" ht="15" customHeight="1">
      <c r="A94" s="55" t="s">
        <v>103</v>
      </c>
      <c r="B94" s="55"/>
      <c r="C94" s="55"/>
      <c r="D94" s="55"/>
      <c r="E94" s="55"/>
      <c r="F94" s="52"/>
      <c r="G94" s="52"/>
    </row>
    <row r="95" spans="1:7" ht="15" customHeight="1">
      <c r="A95" s="55" t="s">
        <v>104</v>
      </c>
      <c r="B95" s="55"/>
      <c r="C95" s="55"/>
      <c r="D95" s="55"/>
      <c r="E95" s="55"/>
      <c r="F95" s="52"/>
      <c r="G95" s="52"/>
    </row>
    <row r="96" spans="1:7" ht="15" customHeight="1">
      <c r="A96" s="55" t="s">
        <v>105</v>
      </c>
      <c r="B96" s="55"/>
      <c r="C96" s="55"/>
      <c r="D96" s="55"/>
      <c r="E96" s="55"/>
      <c r="F96" s="52"/>
      <c r="G96" s="52"/>
    </row>
    <row r="97" spans="1:7" ht="51.75" customHeight="1">
      <c r="A97" s="55" t="s">
        <v>81</v>
      </c>
      <c r="B97" s="55"/>
      <c r="C97" s="55"/>
      <c r="D97" s="55"/>
      <c r="E97" s="55"/>
      <c r="F97" s="52">
        <f>SUM(F99:G111)</f>
        <v>53580.2</v>
      </c>
      <c r="G97" s="52"/>
    </row>
    <row r="98" spans="1:7" ht="15" customHeight="1">
      <c r="A98" s="55" t="s">
        <v>2</v>
      </c>
      <c r="B98" s="55"/>
      <c r="C98" s="55"/>
      <c r="D98" s="55"/>
      <c r="E98" s="55"/>
      <c r="F98" s="52"/>
      <c r="G98" s="52"/>
    </row>
    <row r="99" spans="1:7" ht="15" customHeight="1">
      <c r="A99" s="55" t="s">
        <v>82</v>
      </c>
      <c r="B99" s="55"/>
      <c r="C99" s="55"/>
      <c r="D99" s="55"/>
      <c r="E99" s="55"/>
      <c r="F99" s="52"/>
      <c r="G99" s="52"/>
    </row>
    <row r="100" spans="1:7" ht="15" customHeight="1">
      <c r="A100" s="55" t="s">
        <v>83</v>
      </c>
      <c r="B100" s="55"/>
      <c r="C100" s="55"/>
      <c r="D100" s="55"/>
      <c r="E100" s="55"/>
      <c r="F100" s="52"/>
      <c r="G100" s="52"/>
    </row>
    <row r="101" spans="1:7" ht="15" customHeight="1">
      <c r="A101" s="61" t="s">
        <v>84</v>
      </c>
      <c r="B101" s="61"/>
      <c r="C101" s="61"/>
      <c r="D101" s="61"/>
      <c r="E101" s="61"/>
      <c r="F101" s="62"/>
      <c r="G101" s="62"/>
    </row>
    <row r="102" spans="1:7" ht="15" customHeight="1">
      <c r="A102" s="55" t="s">
        <v>85</v>
      </c>
      <c r="B102" s="55"/>
      <c r="C102" s="55"/>
      <c r="D102" s="55"/>
      <c r="E102" s="55"/>
      <c r="F102" s="52"/>
      <c r="G102" s="52"/>
    </row>
    <row r="103" spans="1:7" ht="15" customHeight="1">
      <c r="A103" s="55" t="s">
        <v>86</v>
      </c>
      <c r="B103" s="55"/>
      <c r="C103" s="55"/>
      <c r="D103" s="55"/>
      <c r="E103" s="55"/>
      <c r="F103" s="52"/>
      <c r="G103" s="52"/>
    </row>
    <row r="104" spans="1:7" ht="15" customHeight="1">
      <c r="A104" s="55" t="s">
        <v>106</v>
      </c>
      <c r="B104" s="55"/>
      <c r="C104" s="55"/>
      <c r="D104" s="55"/>
      <c r="E104" s="55"/>
      <c r="F104" s="52"/>
      <c r="G104" s="52"/>
    </row>
    <row r="105" spans="1:7" ht="15" customHeight="1">
      <c r="A105" s="55" t="s">
        <v>107</v>
      </c>
      <c r="B105" s="55"/>
      <c r="C105" s="55"/>
      <c r="D105" s="55"/>
      <c r="E105" s="55"/>
      <c r="F105" s="52"/>
      <c r="G105" s="52"/>
    </row>
    <row r="106" spans="1:7" ht="15" customHeight="1">
      <c r="A106" s="55" t="s">
        <v>108</v>
      </c>
      <c r="B106" s="55"/>
      <c r="C106" s="55"/>
      <c r="D106" s="55"/>
      <c r="E106" s="55"/>
      <c r="F106" s="52"/>
      <c r="G106" s="52"/>
    </row>
    <row r="107" spans="1:7" ht="15" customHeight="1">
      <c r="A107" s="55" t="s">
        <v>109</v>
      </c>
      <c r="B107" s="55"/>
      <c r="C107" s="55"/>
      <c r="D107" s="55"/>
      <c r="E107" s="55"/>
      <c r="F107" s="52"/>
      <c r="G107" s="52"/>
    </row>
    <row r="108" spans="1:7" ht="15" customHeight="1">
      <c r="A108" s="55" t="s">
        <v>110</v>
      </c>
      <c r="B108" s="55"/>
      <c r="C108" s="55"/>
      <c r="D108" s="55"/>
      <c r="E108" s="55"/>
      <c r="F108" s="52">
        <v>53580.2</v>
      </c>
      <c r="G108" s="52"/>
    </row>
    <row r="109" spans="1:7" ht="15" customHeight="1">
      <c r="A109" s="55" t="s">
        <v>111</v>
      </c>
      <c r="B109" s="55"/>
      <c r="C109" s="55"/>
      <c r="D109" s="55"/>
      <c r="E109" s="55"/>
      <c r="F109" s="52"/>
      <c r="G109" s="52"/>
    </row>
    <row r="110" spans="1:7" ht="15" customHeight="1">
      <c r="A110" s="55" t="s">
        <v>112</v>
      </c>
      <c r="B110" s="55"/>
      <c r="C110" s="55"/>
      <c r="D110" s="55"/>
      <c r="E110" s="55"/>
      <c r="F110" s="52"/>
      <c r="G110" s="52"/>
    </row>
    <row r="111" spans="1:7" ht="15" customHeight="1">
      <c r="A111" s="55" t="s">
        <v>113</v>
      </c>
      <c r="B111" s="55"/>
      <c r="C111" s="55"/>
      <c r="D111" s="55"/>
      <c r="E111" s="55"/>
      <c r="F111" s="52"/>
      <c r="G111" s="52"/>
    </row>
    <row r="112" spans="1:5" s="14" customFormat="1" ht="12.75">
      <c r="A112" s="18"/>
      <c r="B112" s="18"/>
      <c r="C112" s="18"/>
      <c r="D112" s="18"/>
      <c r="E112" s="18"/>
    </row>
    <row r="113" spans="1:7" ht="15" customHeight="1">
      <c r="A113" s="51" t="s">
        <v>30</v>
      </c>
      <c r="B113" s="51"/>
      <c r="C113" s="51"/>
      <c r="D113" s="51"/>
      <c r="E113" s="51"/>
      <c r="F113" s="51"/>
      <c r="G113" s="51"/>
    </row>
    <row r="114" spans="1:7" ht="15" customHeight="1">
      <c r="A114" s="52" t="s">
        <v>0</v>
      </c>
      <c r="B114" s="52"/>
      <c r="C114" s="52"/>
      <c r="D114" s="52" t="s">
        <v>28</v>
      </c>
      <c r="E114" s="52" t="s">
        <v>3</v>
      </c>
      <c r="F114" s="52" t="s">
        <v>4</v>
      </c>
      <c r="G114" s="52"/>
    </row>
    <row r="115" spans="1:7" ht="120" customHeight="1">
      <c r="A115" s="52"/>
      <c r="B115" s="52"/>
      <c r="C115" s="52"/>
      <c r="D115" s="52"/>
      <c r="E115" s="52"/>
      <c r="F115" s="12" t="s">
        <v>97</v>
      </c>
      <c r="G115" s="12" t="s">
        <v>121</v>
      </c>
    </row>
    <row r="116" spans="1:7" ht="36.75" customHeight="1">
      <c r="A116" s="65" t="s">
        <v>23</v>
      </c>
      <c r="B116" s="65"/>
      <c r="C116" s="65"/>
      <c r="D116" s="12" t="s">
        <v>29</v>
      </c>
      <c r="E116" s="20">
        <v>0</v>
      </c>
      <c r="F116" s="20">
        <v>0</v>
      </c>
      <c r="G116" s="20">
        <v>0</v>
      </c>
    </row>
    <row r="117" spans="1:7" ht="15" customHeight="1">
      <c r="A117" s="66" t="s">
        <v>5</v>
      </c>
      <c r="B117" s="66"/>
      <c r="C117" s="66"/>
      <c r="D117" s="12" t="s">
        <v>29</v>
      </c>
      <c r="E117" s="22">
        <f>E119+E121+E122+E131</f>
        <v>23337058</v>
      </c>
      <c r="F117" s="22"/>
      <c r="G117" s="23">
        <f>G119+G121+G122+G131</f>
        <v>23337058</v>
      </c>
    </row>
    <row r="118" spans="1:7" ht="15" customHeight="1">
      <c r="A118" s="65" t="s">
        <v>6</v>
      </c>
      <c r="B118" s="65"/>
      <c r="C118" s="65"/>
      <c r="D118" s="12" t="s">
        <v>29</v>
      </c>
      <c r="E118" s="6"/>
      <c r="F118" s="6"/>
      <c r="G118" s="6"/>
    </row>
    <row r="119" spans="1:7" ht="24" customHeight="1">
      <c r="A119" s="58" t="s">
        <v>137</v>
      </c>
      <c r="B119" s="59"/>
      <c r="C119" s="60"/>
      <c r="D119" s="12" t="s">
        <v>29</v>
      </c>
      <c r="E119" s="21">
        <v>7595589.01</v>
      </c>
      <c r="F119" s="22"/>
      <c r="G119" s="21">
        <f>E119</f>
        <v>7595589.01</v>
      </c>
    </row>
    <row r="120" spans="1:7" ht="15" customHeight="1">
      <c r="A120" s="56"/>
      <c r="B120" s="67"/>
      <c r="C120" s="57"/>
      <c r="D120" s="12"/>
      <c r="E120" s="6"/>
      <c r="F120" s="20"/>
      <c r="G120" s="6"/>
    </row>
    <row r="121" spans="1:7" ht="30.75" customHeight="1">
      <c r="A121" s="65" t="s">
        <v>122</v>
      </c>
      <c r="B121" s="65"/>
      <c r="C121" s="65"/>
      <c r="D121" s="12" t="s">
        <v>29</v>
      </c>
      <c r="E121" s="21">
        <v>12803554.28</v>
      </c>
      <c r="F121" s="6"/>
      <c r="G121" s="21">
        <f aca="true" t="shared" si="0" ref="G121:G127">E121</f>
        <v>12803554.28</v>
      </c>
    </row>
    <row r="122" spans="1:10" ht="27.75" customHeight="1">
      <c r="A122" s="58" t="s">
        <v>138</v>
      </c>
      <c r="B122" s="59"/>
      <c r="C122" s="60"/>
      <c r="D122" s="12"/>
      <c r="E122" s="22">
        <f>SUM(E123:E127)</f>
        <v>1838244.71</v>
      </c>
      <c r="F122" s="20"/>
      <c r="G122" s="22">
        <f t="shared" si="0"/>
        <v>1838244.71</v>
      </c>
      <c r="J122" s="24">
        <f>E121+E123+E124+E125+E126+E127+E131</f>
        <v>15741468.989999998</v>
      </c>
    </row>
    <row r="123" spans="1:7" ht="76.5" customHeight="1">
      <c r="A123" s="56" t="s">
        <v>150</v>
      </c>
      <c r="B123" s="67"/>
      <c r="C123" s="57"/>
      <c r="D123" s="12"/>
      <c r="E123" s="25">
        <v>424000</v>
      </c>
      <c r="F123" s="20"/>
      <c r="G123" s="26">
        <f t="shared" si="0"/>
        <v>424000</v>
      </c>
    </row>
    <row r="124" spans="1:7" ht="93.75" customHeight="1">
      <c r="A124" s="56" t="s">
        <v>151</v>
      </c>
      <c r="B124" s="67"/>
      <c r="C124" s="57"/>
      <c r="D124" s="12"/>
      <c r="E124" s="20">
        <v>1096325.71</v>
      </c>
      <c r="F124" s="20"/>
      <c r="G124" s="26">
        <f t="shared" si="0"/>
        <v>1096325.71</v>
      </c>
    </row>
    <row r="125" spans="1:7" ht="83.25" customHeight="1">
      <c r="A125" s="56" t="s">
        <v>152</v>
      </c>
      <c r="B125" s="67"/>
      <c r="C125" s="57"/>
      <c r="D125" s="12"/>
      <c r="E125" s="20">
        <v>132699</v>
      </c>
      <c r="F125" s="20"/>
      <c r="G125" s="26">
        <f t="shared" si="0"/>
        <v>132699</v>
      </c>
    </row>
    <row r="126" spans="1:7" ht="78.75" customHeight="1">
      <c r="A126" s="56" t="s">
        <v>153</v>
      </c>
      <c r="B126" s="67"/>
      <c r="C126" s="57"/>
      <c r="D126" s="12"/>
      <c r="E126" s="26">
        <v>85983</v>
      </c>
      <c r="F126" s="20"/>
      <c r="G126" s="26">
        <f t="shared" si="0"/>
        <v>85983</v>
      </c>
    </row>
    <row r="127" spans="1:7" ht="54" customHeight="1">
      <c r="A127" s="56" t="s">
        <v>154</v>
      </c>
      <c r="B127" s="67"/>
      <c r="C127" s="57"/>
      <c r="D127" s="12"/>
      <c r="E127" s="26">
        <v>99237</v>
      </c>
      <c r="F127" s="20"/>
      <c r="G127" s="26">
        <f t="shared" si="0"/>
        <v>99237</v>
      </c>
    </row>
    <row r="128" spans="1:7" ht="15" customHeight="1">
      <c r="A128" s="65" t="s">
        <v>52</v>
      </c>
      <c r="B128" s="65"/>
      <c r="C128" s="65"/>
      <c r="D128" s="12"/>
      <c r="E128" s="6"/>
      <c r="F128" s="6"/>
      <c r="G128" s="6"/>
    </row>
    <row r="129" spans="1:7" ht="12.75">
      <c r="A129" s="65" t="s">
        <v>128</v>
      </c>
      <c r="B129" s="65"/>
      <c r="C129" s="65"/>
      <c r="D129" s="12" t="s">
        <v>29</v>
      </c>
      <c r="E129" s="6"/>
      <c r="F129" s="6"/>
      <c r="G129" s="6"/>
    </row>
    <row r="130" spans="1:7" ht="36" customHeight="1">
      <c r="A130" s="65" t="s">
        <v>6</v>
      </c>
      <c r="B130" s="65"/>
      <c r="C130" s="65"/>
      <c r="D130" s="12" t="s">
        <v>29</v>
      </c>
      <c r="E130" s="6"/>
      <c r="F130" s="6"/>
      <c r="G130" s="6"/>
    </row>
    <row r="131" spans="1:7" ht="17.25" customHeight="1">
      <c r="A131" s="65" t="s">
        <v>49</v>
      </c>
      <c r="B131" s="65"/>
      <c r="C131" s="65"/>
      <c r="D131" s="12" t="s">
        <v>29</v>
      </c>
      <c r="E131" s="21">
        <f>+SUM(E133:E136)</f>
        <v>1099670</v>
      </c>
      <c r="F131" s="6"/>
      <c r="G131" s="21">
        <f>E131</f>
        <v>1099670</v>
      </c>
    </row>
    <row r="132" spans="1:7" s="27" customFormat="1" ht="14.25" customHeight="1">
      <c r="A132" s="68" t="s">
        <v>6</v>
      </c>
      <c r="B132" s="69"/>
      <c r="C132" s="70"/>
      <c r="D132" s="17" t="s">
        <v>29</v>
      </c>
      <c r="E132" s="11"/>
      <c r="F132" s="11"/>
      <c r="G132" s="11"/>
    </row>
    <row r="133" spans="1:7" ht="15" customHeight="1">
      <c r="A133" s="56" t="s">
        <v>147</v>
      </c>
      <c r="B133" s="67"/>
      <c r="C133" s="57"/>
      <c r="D133" s="17"/>
      <c r="E133" s="11">
        <v>715000</v>
      </c>
      <c r="F133" s="11"/>
      <c r="G133" s="11">
        <f>E133</f>
        <v>715000</v>
      </c>
    </row>
    <row r="134" spans="1:7" ht="35.25" customHeight="1">
      <c r="A134" s="56" t="s">
        <v>148</v>
      </c>
      <c r="B134" s="67"/>
      <c r="C134" s="57"/>
      <c r="D134" s="17"/>
      <c r="E134" s="11">
        <v>213000</v>
      </c>
      <c r="F134" s="11"/>
      <c r="G134" s="11">
        <f>E134</f>
        <v>213000</v>
      </c>
    </row>
    <row r="135" spans="1:7" ht="12.75">
      <c r="A135" s="56" t="s">
        <v>155</v>
      </c>
      <c r="B135" s="67"/>
      <c r="C135" s="57"/>
      <c r="D135" s="17"/>
      <c r="E135" s="11">
        <v>45570</v>
      </c>
      <c r="F135" s="11"/>
      <c r="G135" s="11"/>
    </row>
    <row r="136" spans="1:7" ht="15" customHeight="1">
      <c r="A136" s="56" t="s">
        <v>149</v>
      </c>
      <c r="B136" s="67"/>
      <c r="C136" s="57"/>
      <c r="D136" s="17"/>
      <c r="E136" s="11">
        <v>126100</v>
      </c>
      <c r="F136" s="11"/>
      <c r="G136" s="11">
        <f>E136</f>
        <v>126100</v>
      </c>
    </row>
    <row r="137" spans="1:7" ht="17.25" customHeight="1">
      <c r="A137" s="71" t="s">
        <v>141</v>
      </c>
      <c r="B137" s="72"/>
      <c r="C137" s="73"/>
      <c r="D137" s="12"/>
      <c r="E137" s="6"/>
      <c r="F137" s="6"/>
      <c r="G137" s="6"/>
    </row>
    <row r="138" spans="1:7" ht="28.5" customHeight="1">
      <c r="A138" s="71" t="s">
        <v>142</v>
      </c>
      <c r="B138" s="72"/>
      <c r="C138" s="73"/>
      <c r="D138" s="12"/>
      <c r="E138" s="6"/>
      <c r="F138" s="6"/>
      <c r="G138" s="6"/>
    </row>
    <row r="139" spans="1:7" ht="18" customHeight="1">
      <c r="A139" s="65" t="s">
        <v>53</v>
      </c>
      <c r="B139" s="65"/>
      <c r="C139" s="65"/>
      <c r="D139" s="12" t="s">
        <v>29</v>
      </c>
      <c r="E139" s="6"/>
      <c r="F139" s="6"/>
      <c r="G139" s="6"/>
    </row>
    <row r="140" spans="1:7" ht="12.75">
      <c r="A140" s="65" t="s">
        <v>27</v>
      </c>
      <c r="B140" s="65"/>
      <c r="C140" s="65"/>
      <c r="D140" s="12" t="s">
        <v>29</v>
      </c>
      <c r="E140" s="6"/>
      <c r="F140" s="6"/>
      <c r="G140" s="6"/>
    </row>
    <row r="141" spans="1:7" ht="15" customHeight="1">
      <c r="A141" s="66" t="s">
        <v>7</v>
      </c>
      <c r="B141" s="66"/>
      <c r="C141" s="66"/>
      <c r="D141" s="16">
        <v>900</v>
      </c>
      <c r="E141" s="22">
        <f>E143+E148+E164</f>
        <v>23337058</v>
      </c>
      <c r="F141" s="22">
        <f>F145</f>
        <v>435400</v>
      </c>
      <c r="G141" s="22">
        <f>G143+G148+G156+G159+G164+G170</f>
        <v>23337058</v>
      </c>
    </row>
    <row r="142" spans="1:7" ht="15" customHeight="1">
      <c r="A142" s="65" t="s">
        <v>6</v>
      </c>
      <c r="B142" s="65"/>
      <c r="C142" s="65"/>
      <c r="D142" s="12"/>
      <c r="E142" s="6"/>
      <c r="F142" s="6"/>
      <c r="G142" s="6"/>
    </row>
    <row r="143" spans="1:7" ht="33.75" customHeight="1">
      <c r="A143" s="74" t="s">
        <v>91</v>
      </c>
      <c r="B143" s="74"/>
      <c r="C143" s="74"/>
      <c r="D143" s="30">
        <v>210</v>
      </c>
      <c r="E143" s="31">
        <f>SUM(E145:E147)</f>
        <v>17248300</v>
      </c>
      <c r="F143" s="6"/>
      <c r="G143" s="22">
        <f>E143</f>
        <v>17248300</v>
      </c>
    </row>
    <row r="144" spans="1:7" ht="23.25" customHeight="1">
      <c r="A144" s="58" t="s">
        <v>1</v>
      </c>
      <c r="B144" s="59"/>
      <c r="C144" s="59"/>
      <c r="D144" s="28"/>
      <c r="E144" s="29"/>
      <c r="F144" s="6"/>
      <c r="G144" s="6"/>
    </row>
    <row r="145" spans="1:7" ht="30" customHeight="1">
      <c r="A145" s="65" t="s">
        <v>31</v>
      </c>
      <c r="B145" s="65"/>
      <c r="C145" s="65"/>
      <c r="D145" s="32">
        <v>211</v>
      </c>
      <c r="E145" s="20">
        <v>13249400</v>
      </c>
      <c r="F145" s="20">
        <v>435400</v>
      </c>
      <c r="G145" s="20">
        <f>E145</f>
        <v>13249400</v>
      </c>
    </row>
    <row r="146" spans="1:7" ht="18" customHeight="1">
      <c r="A146" s="75" t="s">
        <v>32</v>
      </c>
      <c r="B146" s="75"/>
      <c r="C146" s="75"/>
      <c r="D146" s="32">
        <v>212</v>
      </c>
      <c r="E146" s="20">
        <v>148800</v>
      </c>
      <c r="F146" s="20"/>
      <c r="G146" s="20">
        <f>E146</f>
        <v>148800</v>
      </c>
    </row>
    <row r="147" spans="1:7" ht="25.5" customHeight="1">
      <c r="A147" s="65" t="s">
        <v>33</v>
      </c>
      <c r="B147" s="65"/>
      <c r="C147" s="65"/>
      <c r="D147" s="32">
        <v>213</v>
      </c>
      <c r="E147" s="20">
        <v>3850100</v>
      </c>
      <c r="F147" s="20">
        <v>131200</v>
      </c>
      <c r="G147" s="20">
        <f>E147</f>
        <v>3850100</v>
      </c>
    </row>
    <row r="148" spans="1:7" ht="12.75">
      <c r="A148" s="66" t="s">
        <v>92</v>
      </c>
      <c r="B148" s="66"/>
      <c r="C148" s="66"/>
      <c r="D148" s="30">
        <v>220</v>
      </c>
      <c r="E148" s="31">
        <f>+SUM(E150:E163)</f>
        <v>2925473.18</v>
      </c>
      <c r="F148" s="20"/>
      <c r="G148" s="22">
        <f>E148</f>
        <v>2925473.18</v>
      </c>
    </row>
    <row r="149" spans="1:7" ht="22.5" customHeight="1">
      <c r="A149" s="58" t="s">
        <v>1</v>
      </c>
      <c r="B149" s="59"/>
      <c r="C149" s="59"/>
      <c r="D149" s="32"/>
      <c r="E149" s="20"/>
      <c r="F149" s="20"/>
      <c r="G149" s="6"/>
    </row>
    <row r="150" spans="1:7" ht="18.75" customHeight="1">
      <c r="A150" s="65" t="s">
        <v>34</v>
      </c>
      <c r="B150" s="65"/>
      <c r="C150" s="65"/>
      <c r="D150" s="32">
        <v>221</v>
      </c>
      <c r="E150" s="20">
        <v>20000</v>
      </c>
      <c r="F150" s="20"/>
      <c r="G150" s="20">
        <f>E150</f>
        <v>20000</v>
      </c>
    </row>
    <row r="151" spans="1:7" ht="12.75">
      <c r="A151" s="65" t="s">
        <v>35</v>
      </c>
      <c r="B151" s="65"/>
      <c r="C151" s="65"/>
      <c r="D151" s="32">
        <v>222</v>
      </c>
      <c r="E151" s="20"/>
      <c r="F151" s="20"/>
      <c r="G151" s="6"/>
    </row>
    <row r="152" spans="1:7" ht="15" customHeight="1">
      <c r="A152" s="65" t="s">
        <v>36</v>
      </c>
      <c r="B152" s="65"/>
      <c r="C152" s="65"/>
      <c r="D152" s="32">
        <v>223</v>
      </c>
      <c r="E152" s="20">
        <v>2521500</v>
      </c>
      <c r="F152" s="20"/>
      <c r="G152" s="20">
        <f>E152</f>
        <v>2521500</v>
      </c>
    </row>
    <row r="153" spans="1:13" ht="34.5" customHeight="1">
      <c r="A153" s="65" t="s">
        <v>37</v>
      </c>
      <c r="B153" s="65"/>
      <c r="C153" s="65"/>
      <c r="D153" s="32">
        <v>224</v>
      </c>
      <c r="E153" s="20">
        <v>12000</v>
      </c>
      <c r="F153" s="20"/>
      <c r="G153" s="20">
        <f>E153</f>
        <v>12000</v>
      </c>
      <c r="M153" s="1">
        <v>340</v>
      </c>
    </row>
    <row r="154" spans="1:7" ht="20.25" customHeight="1">
      <c r="A154" s="65" t="s">
        <v>38</v>
      </c>
      <c r="B154" s="65"/>
      <c r="C154" s="65"/>
      <c r="D154" s="32">
        <v>225</v>
      </c>
      <c r="E154" s="20">
        <v>138000</v>
      </c>
      <c r="F154" s="20"/>
      <c r="G154" s="20">
        <f>E154</f>
        <v>138000</v>
      </c>
    </row>
    <row r="155" spans="1:13" ht="30.75" customHeight="1">
      <c r="A155" s="65" t="s">
        <v>39</v>
      </c>
      <c r="B155" s="65"/>
      <c r="C155" s="65"/>
      <c r="D155" s="32">
        <v>226</v>
      </c>
      <c r="E155" s="20">
        <v>197648.18</v>
      </c>
      <c r="F155" s="20"/>
      <c r="G155" s="20">
        <f>E155</f>
        <v>197648.18</v>
      </c>
      <c r="J155" s="1">
        <v>12814000</v>
      </c>
      <c r="M155" s="1">
        <v>270200</v>
      </c>
    </row>
    <row r="156" spans="1:13" ht="12.75">
      <c r="A156" s="65" t="s">
        <v>93</v>
      </c>
      <c r="B156" s="65"/>
      <c r="C156" s="65"/>
      <c r="D156" s="32">
        <v>240</v>
      </c>
      <c r="E156" s="33"/>
      <c r="F156" s="20"/>
      <c r="G156" s="6"/>
      <c r="J156" s="1">
        <v>148800</v>
      </c>
      <c r="M156" s="1">
        <v>1427368</v>
      </c>
    </row>
    <row r="157" spans="1:13" ht="28.5" customHeight="1">
      <c r="A157" s="58" t="s">
        <v>1</v>
      </c>
      <c r="B157" s="59"/>
      <c r="C157" s="59"/>
      <c r="D157" s="32"/>
      <c r="E157" s="20"/>
      <c r="F157" s="20"/>
      <c r="G157" s="6"/>
      <c r="J157" s="1">
        <v>3718900</v>
      </c>
      <c r="M157" s="1">
        <v>130000</v>
      </c>
    </row>
    <row r="158" spans="1:13" ht="41.25" customHeight="1">
      <c r="A158" s="65" t="s">
        <v>40</v>
      </c>
      <c r="B158" s="65"/>
      <c r="C158" s="65"/>
      <c r="D158" s="32">
        <v>241</v>
      </c>
      <c r="E158" s="20"/>
      <c r="F158" s="20"/>
      <c r="G158" s="6"/>
      <c r="J158" s="1">
        <v>20000</v>
      </c>
      <c r="M158" s="1">
        <v>185220</v>
      </c>
    </row>
    <row r="159" spans="1:13" ht="18.75" customHeight="1">
      <c r="A159" s="65" t="s">
        <v>94</v>
      </c>
      <c r="B159" s="65"/>
      <c r="C159" s="65"/>
      <c r="D159" s="32">
        <v>260</v>
      </c>
      <c r="E159" s="33"/>
      <c r="F159" s="6"/>
      <c r="G159" s="6"/>
      <c r="J159" s="1">
        <v>2521500</v>
      </c>
      <c r="M159" s="1">
        <v>1058996.82</v>
      </c>
    </row>
    <row r="160" spans="1:13" ht="18" customHeight="1">
      <c r="A160" s="58" t="s">
        <v>1</v>
      </c>
      <c r="B160" s="59"/>
      <c r="C160" s="59"/>
      <c r="D160" s="32"/>
      <c r="E160" s="20"/>
      <c r="F160" s="6"/>
      <c r="G160" s="6"/>
      <c r="J160" s="1">
        <v>12000</v>
      </c>
      <c r="M160" s="27">
        <f>SUM(M155:M159)</f>
        <v>3071784.8200000003</v>
      </c>
    </row>
    <row r="161" spans="1:10" ht="15" customHeight="1">
      <c r="A161" s="65" t="s">
        <v>41</v>
      </c>
      <c r="B161" s="65"/>
      <c r="C161" s="65"/>
      <c r="D161" s="32">
        <v>262</v>
      </c>
      <c r="E161" s="20"/>
      <c r="F161" s="6"/>
      <c r="G161" s="6"/>
      <c r="J161" s="1">
        <v>138000</v>
      </c>
    </row>
    <row r="162" spans="1:10" ht="12.75">
      <c r="A162" s="76" t="s">
        <v>42</v>
      </c>
      <c r="B162" s="76"/>
      <c r="C162" s="76"/>
      <c r="D162" s="32">
        <v>263</v>
      </c>
      <c r="E162" s="20"/>
      <c r="F162" s="6"/>
      <c r="G162" s="6"/>
      <c r="J162" s="1">
        <v>193200</v>
      </c>
    </row>
    <row r="163" spans="1:13" ht="34.5" customHeight="1">
      <c r="A163" s="65" t="s">
        <v>43</v>
      </c>
      <c r="B163" s="65"/>
      <c r="C163" s="65"/>
      <c r="D163" s="32">
        <v>290</v>
      </c>
      <c r="E163" s="20">
        <v>36325</v>
      </c>
      <c r="F163" s="6"/>
      <c r="G163" s="20">
        <f>E163</f>
        <v>36325</v>
      </c>
      <c r="J163" s="1">
        <v>100</v>
      </c>
      <c r="M163" s="1" t="s">
        <v>158</v>
      </c>
    </row>
    <row r="164" spans="1:13" ht="27" customHeight="1">
      <c r="A164" s="66" t="s">
        <v>95</v>
      </c>
      <c r="B164" s="66"/>
      <c r="C164" s="66"/>
      <c r="D164" s="32">
        <v>300</v>
      </c>
      <c r="E164" s="31">
        <f>SUM(E166:E169)</f>
        <v>3163284.82</v>
      </c>
      <c r="F164" s="6"/>
      <c r="G164" s="22">
        <f>E164</f>
        <v>3163284.82</v>
      </c>
      <c r="J164" s="1">
        <v>37000</v>
      </c>
      <c r="M164" s="1">
        <v>435400</v>
      </c>
    </row>
    <row r="165" spans="1:13" ht="17.25" customHeight="1">
      <c r="A165" s="58" t="s">
        <v>1</v>
      </c>
      <c r="B165" s="59"/>
      <c r="C165" s="59"/>
      <c r="D165" s="32"/>
      <c r="E165" s="20"/>
      <c r="F165" s="6"/>
      <c r="G165" s="6"/>
      <c r="J165" s="1">
        <v>270200</v>
      </c>
      <c r="K165" s="1">
        <f>SUM(J155:J165)</f>
        <v>19873700</v>
      </c>
      <c r="M165" s="1">
        <v>131200</v>
      </c>
    </row>
    <row r="166" spans="1:13" ht="29.25" customHeight="1">
      <c r="A166" s="65" t="s">
        <v>44</v>
      </c>
      <c r="B166" s="65"/>
      <c r="C166" s="65"/>
      <c r="D166" s="32">
        <v>310</v>
      </c>
      <c r="E166" s="20">
        <v>121700</v>
      </c>
      <c r="F166" s="6"/>
      <c r="G166" s="20">
        <f>E166</f>
        <v>121700</v>
      </c>
      <c r="J166" s="1">
        <v>435400</v>
      </c>
      <c r="M166" s="1">
        <v>1427368</v>
      </c>
    </row>
    <row r="167" spans="1:13" ht="27.75" customHeight="1">
      <c r="A167" s="80" t="s">
        <v>45</v>
      </c>
      <c r="B167" s="80"/>
      <c r="C167" s="80"/>
      <c r="D167" s="34">
        <v>320</v>
      </c>
      <c r="E167" s="20"/>
      <c r="F167" s="11"/>
      <c r="G167" s="11"/>
      <c r="J167" s="1">
        <v>131200</v>
      </c>
      <c r="M167" s="1">
        <v>54500</v>
      </c>
    </row>
    <row r="168" spans="1:13" ht="15" customHeight="1">
      <c r="A168" s="80" t="s">
        <v>46</v>
      </c>
      <c r="B168" s="80"/>
      <c r="C168" s="80"/>
      <c r="D168" s="35">
        <v>330</v>
      </c>
      <c r="E168" s="20"/>
      <c r="F168" s="11"/>
      <c r="G168" s="11"/>
      <c r="J168" s="1">
        <v>1427368</v>
      </c>
      <c r="M168" s="1">
        <v>130000</v>
      </c>
    </row>
    <row r="169" spans="1:13" ht="33" customHeight="1">
      <c r="A169" s="65" t="s">
        <v>47</v>
      </c>
      <c r="B169" s="65"/>
      <c r="C169" s="65"/>
      <c r="D169" s="32">
        <v>340</v>
      </c>
      <c r="E169" s="20">
        <v>3041584.82</v>
      </c>
      <c r="F169" s="6"/>
      <c r="G169" s="20">
        <f>E169</f>
        <v>3041584.82</v>
      </c>
      <c r="J169" s="1">
        <v>54500</v>
      </c>
      <c r="K169" s="1">
        <v>2363968</v>
      </c>
      <c r="M169" s="1">
        <v>185200</v>
      </c>
    </row>
    <row r="170" spans="1:10" ht="15" customHeight="1">
      <c r="A170" s="65" t="s">
        <v>96</v>
      </c>
      <c r="B170" s="65"/>
      <c r="C170" s="65"/>
      <c r="D170" s="32">
        <v>500</v>
      </c>
      <c r="E170" s="33"/>
      <c r="F170" s="6"/>
      <c r="G170" s="6"/>
      <c r="J170" s="1">
        <v>130000</v>
      </c>
    </row>
    <row r="171" spans="1:10" ht="15" customHeight="1">
      <c r="A171" s="58" t="s">
        <v>1</v>
      </c>
      <c r="B171" s="59"/>
      <c r="C171" s="59"/>
      <c r="D171" s="32"/>
      <c r="E171" s="6"/>
      <c r="F171" s="6"/>
      <c r="G171" s="6"/>
      <c r="J171" s="1">
        <v>185500</v>
      </c>
    </row>
    <row r="172" spans="1:7" ht="12.75">
      <c r="A172" s="71" t="s">
        <v>54</v>
      </c>
      <c r="B172" s="72"/>
      <c r="C172" s="73"/>
      <c r="D172" s="32">
        <v>520</v>
      </c>
      <c r="E172" s="6"/>
      <c r="F172" s="6"/>
      <c r="G172" s="6"/>
    </row>
    <row r="173" spans="1:7" ht="12.75">
      <c r="A173" s="71" t="s">
        <v>48</v>
      </c>
      <c r="B173" s="72"/>
      <c r="C173" s="73"/>
      <c r="D173" s="32">
        <v>530</v>
      </c>
      <c r="E173" s="6"/>
      <c r="F173" s="6"/>
      <c r="G173" s="6"/>
    </row>
    <row r="174" spans="1:7" ht="18.75" customHeight="1" thickBot="1">
      <c r="A174" s="56" t="s">
        <v>161</v>
      </c>
      <c r="B174" s="67"/>
      <c r="C174" s="57"/>
      <c r="D174" s="32"/>
      <c r="E174" s="6"/>
      <c r="F174" s="6"/>
      <c r="G174" s="6"/>
    </row>
    <row r="175" spans="1:7" ht="0.75" customHeight="1" hidden="1">
      <c r="A175" s="82" t="s">
        <v>8</v>
      </c>
      <c r="B175" s="82"/>
      <c r="C175" s="82"/>
      <c r="D175" s="36"/>
      <c r="E175" s="6"/>
      <c r="F175" s="6"/>
      <c r="G175" s="6"/>
    </row>
    <row r="176" spans="1:7" ht="12.75" hidden="1">
      <c r="A176" s="81" t="s">
        <v>9</v>
      </c>
      <c r="B176" s="81"/>
      <c r="C176" s="81"/>
      <c r="D176" s="8" t="s">
        <v>29</v>
      </c>
      <c r="E176" s="19"/>
      <c r="F176" s="19"/>
      <c r="G176" s="19"/>
    </row>
    <row r="177" spans="1:13" ht="20.25" customHeight="1" thickBot="1">
      <c r="A177" s="77" t="s">
        <v>9</v>
      </c>
      <c r="B177" s="78"/>
      <c r="C177" s="79"/>
      <c r="D177" s="37"/>
      <c r="E177" s="38">
        <v>59393.11</v>
      </c>
      <c r="F177" s="38"/>
      <c r="G177" s="38">
        <f>E177</f>
        <v>59393.11</v>
      </c>
      <c r="I177" s="1" t="s">
        <v>157</v>
      </c>
      <c r="J177" s="1">
        <f>SUM(J155:J171)</f>
        <v>22237668</v>
      </c>
      <c r="M177" s="1">
        <f>SUM(M164:M169)</f>
        <v>2363668</v>
      </c>
    </row>
    <row r="178" spans="1:10" ht="25.5" customHeight="1">
      <c r="A178" s="39" t="s">
        <v>129</v>
      </c>
      <c r="B178" s="39"/>
      <c r="C178" s="39"/>
      <c r="D178" s="39"/>
      <c r="E178" s="4"/>
      <c r="F178" s="83" t="s">
        <v>163</v>
      </c>
      <c r="G178" s="83"/>
      <c r="J178" s="1">
        <v>4448.18</v>
      </c>
    </row>
    <row r="179" spans="1:10" ht="12.75">
      <c r="A179" s="39"/>
      <c r="B179" s="39"/>
      <c r="C179" s="39"/>
      <c r="D179" s="2"/>
      <c r="E179" s="9" t="s">
        <v>12</v>
      </c>
      <c r="F179" s="40" t="s">
        <v>11</v>
      </c>
      <c r="G179" s="40"/>
      <c r="J179" s="1">
        <v>36225</v>
      </c>
    </row>
    <row r="180" spans="1:10" ht="12.75">
      <c r="A180" s="39" t="s">
        <v>130</v>
      </c>
      <c r="B180" s="39"/>
      <c r="C180" s="39"/>
      <c r="D180" s="39"/>
      <c r="E180" s="4"/>
      <c r="F180" s="69" t="s">
        <v>164</v>
      </c>
      <c r="G180" s="69"/>
      <c r="J180" s="1">
        <v>1058996.82</v>
      </c>
    </row>
    <row r="181" spans="5:7" ht="12.75">
      <c r="E181" s="3" t="s">
        <v>12</v>
      </c>
      <c r="F181" s="40" t="s">
        <v>11</v>
      </c>
      <c r="G181" s="40"/>
    </row>
    <row r="182" spans="1:11" ht="12.75">
      <c r="A182" s="39"/>
      <c r="B182" s="39"/>
      <c r="C182" s="39"/>
      <c r="D182" s="39"/>
      <c r="E182" s="14"/>
      <c r="F182" s="14"/>
      <c r="G182" s="14"/>
      <c r="I182" s="1" t="s">
        <v>156</v>
      </c>
      <c r="J182" s="1">
        <f>SUM(J178:J180)</f>
        <v>1099670</v>
      </c>
      <c r="K182" s="1">
        <v>1099670</v>
      </c>
    </row>
    <row r="183" spans="1:7" ht="12.75">
      <c r="A183" s="39"/>
      <c r="B183" s="39"/>
      <c r="E183" s="9"/>
      <c r="F183" s="43"/>
      <c r="G183" s="43"/>
    </row>
    <row r="184" spans="5:10" ht="12.75">
      <c r="E184" s="14"/>
      <c r="F184" s="14"/>
      <c r="G184" s="14"/>
      <c r="J184" s="1">
        <f>J177+J182</f>
        <v>23337338</v>
      </c>
    </row>
    <row r="185" spans="5:10" ht="12.75">
      <c r="E185" s="14"/>
      <c r="F185" s="14"/>
      <c r="G185" s="14"/>
      <c r="J185" s="1">
        <v>185220</v>
      </c>
    </row>
    <row r="186" ht="12.75">
      <c r="J186" s="1">
        <f>J184+J185</f>
        <v>23522558</v>
      </c>
    </row>
    <row r="187" spans="1:3" ht="12.75">
      <c r="A187" s="40" t="s">
        <v>165</v>
      </c>
      <c r="B187" s="40"/>
      <c r="C187" s="40"/>
    </row>
    <row r="190" ht="18.75" customHeight="1">
      <c r="J190" s="1">
        <v>4228347.83</v>
      </c>
    </row>
    <row r="191" ht="12.75">
      <c r="J191" s="1">
        <v>23678.18</v>
      </c>
    </row>
    <row r="192" ht="12.75">
      <c r="J192" s="1">
        <v>1546242.87</v>
      </c>
    </row>
    <row r="193" spans="10:11" ht="12.75">
      <c r="J193" s="1">
        <v>6137.25</v>
      </c>
      <c r="K193" s="1">
        <f>K172+K176+K189</f>
        <v>0</v>
      </c>
    </row>
    <row r="194" ht="12.75">
      <c r="J194" s="1">
        <v>1060842.91</v>
      </c>
    </row>
    <row r="195" ht="12.75">
      <c r="J195" s="1">
        <v>12000</v>
      </c>
    </row>
    <row r="196" ht="12.75">
      <c r="J196" s="1">
        <v>37320.64</v>
      </c>
    </row>
    <row r="197" ht="12.75">
      <c r="J197" s="1">
        <v>52576.04</v>
      </c>
    </row>
    <row r="198" ht="12.75">
      <c r="J198" s="1">
        <v>103000</v>
      </c>
    </row>
    <row r="199" ht="12.75">
      <c r="J199" s="1">
        <v>109400</v>
      </c>
    </row>
    <row r="200" ht="12.75">
      <c r="J200" s="1">
        <v>33200</v>
      </c>
    </row>
    <row r="201" ht="12.75">
      <c r="J201" s="1">
        <v>331042.29</v>
      </c>
    </row>
    <row r="202" ht="12.75">
      <c r="J202" s="1">
        <v>51801</v>
      </c>
    </row>
    <row r="205" spans="10:11" ht="30" customHeight="1">
      <c r="J205" s="1">
        <f>SUM(J190:J202)</f>
        <v>7595589.01</v>
      </c>
      <c r="K205" s="1">
        <v>14645078.99</v>
      </c>
    </row>
    <row r="214" ht="197.25" customHeight="1"/>
    <row r="216" ht="50.25" customHeight="1"/>
    <row r="218" ht="9.75" customHeight="1"/>
    <row r="225" ht="15.75" customHeight="1"/>
    <row r="226" ht="15.75" customHeight="1"/>
    <row r="295" ht="20.25" customHeight="1"/>
    <row r="297" ht="33.75" customHeight="1"/>
    <row r="298" ht="18" customHeight="1"/>
    <row r="299" ht="21" customHeight="1"/>
    <row r="300" ht="19.5" customHeight="1"/>
    <row r="301" ht="20.25" customHeight="1"/>
    <row r="302" ht="15.75" customHeight="1"/>
    <row r="303" ht="34.5" customHeight="1"/>
    <row r="304" ht="18" customHeight="1"/>
    <row r="305" ht="107.25" customHeight="1"/>
    <row r="307" ht="33" customHeight="1"/>
    <row r="309" ht="80.25" customHeight="1"/>
    <row r="310" ht="66.75" customHeight="1"/>
    <row r="311" ht="15.75" customHeight="1"/>
    <row r="312" ht="18.7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6.5" customHeight="1"/>
    <row r="321" ht="17.25" customHeight="1"/>
    <row r="322" ht="18" customHeight="1"/>
    <row r="323" ht="17.25" customHeight="1"/>
    <row r="328" ht="17.25" customHeight="1"/>
    <row r="330" ht="18" customHeight="1"/>
    <row r="331" ht="15.75" customHeight="1"/>
    <row r="332" ht="16.5" customHeight="1"/>
    <row r="333" ht="17.25" customHeight="1"/>
    <row r="334" ht="17.25" customHeight="1"/>
    <row r="335" ht="18.75" customHeight="1"/>
    <row r="336" ht="18.75" customHeight="1"/>
  </sheetData>
  <sheetProtection/>
  <mergeCells count="251">
    <mergeCell ref="F183:G183"/>
    <mergeCell ref="F179:G179"/>
    <mergeCell ref="A180:D180"/>
    <mergeCell ref="F181:G181"/>
    <mergeCell ref="A182:D182"/>
    <mergeCell ref="A175:C175"/>
    <mergeCell ref="A178:D178"/>
    <mergeCell ref="A179:C179"/>
    <mergeCell ref="F178:G178"/>
    <mergeCell ref="F180:G180"/>
    <mergeCell ref="A170:C170"/>
    <mergeCell ref="A171:C171"/>
    <mergeCell ref="A172:C172"/>
    <mergeCell ref="A173:C173"/>
    <mergeCell ref="A187:C187"/>
    <mergeCell ref="A119:C119"/>
    <mergeCell ref="A123:C123"/>
    <mergeCell ref="A183:B183"/>
    <mergeCell ref="A163:C163"/>
    <mergeCell ref="A164:C164"/>
    <mergeCell ref="A165:C165"/>
    <mergeCell ref="A166:C166"/>
    <mergeCell ref="A177:C177"/>
    <mergeCell ref="A167:C167"/>
    <mergeCell ref="A168:C168"/>
    <mergeCell ref="A169:C169"/>
    <mergeCell ref="A176:C176"/>
    <mergeCell ref="A174:C174"/>
    <mergeCell ref="A157:C157"/>
    <mergeCell ref="A158:C158"/>
    <mergeCell ref="A159:C159"/>
    <mergeCell ref="A160:C160"/>
    <mergeCell ref="A161:C161"/>
    <mergeCell ref="A162:C162"/>
    <mergeCell ref="A151:C151"/>
    <mergeCell ref="A152:C152"/>
    <mergeCell ref="A153:C153"/>
    <mergeCell ref="A154:C154"/>
    <mergeCell ref="A155:C155"/>
    <mergeCell ref="A156:C156"/>
    <mergeCell ref="A145:C145"/>
    <mergeCell ref="A146:C146"/>
    <mergeCell ref="A147:C147"/>
    <mergeCell ref="A148:C148"/>
    <mergeCell ref="A149:C149"/>
    <mergeCell ref="A150:C150"/>
    <mergeCell ref="A140:C140"/>
    <mergeCell ref="A141:C141"/>
    <mergeCell ref="A138:C138"/>
    <mergeCell ref="A142:C142"/>
    <mergeCell ref="A143:C143"/>
    <mergeCell ref="A144:C144"/>
    <mergeCell ref="A131:C131"/>
    <mergeCell ref="A132:C132"/>
    <mergeCell ref="A137:C137"/>
    <mergeCell ref="A139:C139"/>
    <mergeCell ref="A133:C133"/>
    <mergeCell ref="A136:C136"/>
    <mergeCell ref="A134:C134"/>
    <mergeCell ref="A135:C135"/>
    <mergeCell ref="A128:C128"/>
    <mergeCell ref="A129:C129"/>
    <mergeCell ref="A130:C130"/>
    <mergeCell ref="A124:C124"/>
    <mergeCell ref="A125:C125"/>
    <mergeCell ref="A126:C126"/>
    <mergeCell ref="A127:C127"/>
    <mergeCell ref="A116:C116"/>
    <mergeCell ref="A117:C117"/>
    <mergeCell ref="A118:C118"/>
    <mergeCell ref="A121:C121"/>
    <mergeCell ref="A120:C120"/>
    <mergeCell ref="A122:C122"/>
    <mergeCell ref="A110:E110"/>
    <mergeCell ref="F110:G110"/>
    <mergeCell ref="A111:E111"/>
    <mergeCell ref="F111:G111"/>
    <mergeCell ref="A113:G113"/>
    <mergeCell ref="A114:C115"/>
    <mergeCell ref="D114:D115"/>
    <mergeCell ref="E114:E115"/>
    <mergeCell ref="F114:G114"/>
    <mergeCell ref="A107:E107"/>
    <mergeCell ref="F107:G107"/>
    <mergeCell ref="A108:E108"/>
    <mergeCell ref="F108:G108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A101:E101"/>
    <mergeCell ref="F101:G101"/>
    <mergeCell ref="A102:E102"/>
    <mergeCell ref="F102:G102"/>
    <mergeCell ref="A103:E103"/>
    <mergeCell ref="F103:G103"/>
    <mergeCell ref="A98:E98"/>
    <mergeCell ref="F98:G98"/>
    <mergeCell ref="A99:E99"/>
    <mergeCell ref="F99:G99"/>
    <mergeCell ref="A100:E100"/>
    <mergeCell ref="F100:G100"/>
    <mergeCell ref="A95:E95"/>
    <mergeCell ref="F95:G95"/>
    <mergeCell ref="A96:E96"/>
    <mergeCell ref="F96:G96"/>
    <mergeCell ref="A97:E97"/>
    <mergeCell ref="F97:G97"/>
    <mergeCell ref="A92:E92"/>
    <mergeCell ref="F92:G92"/>
    <mergeCell ref="A93:E93"/>
    <mergeCell ref="F93:G93"/>
    <mergeCell ref="A94:E94"/>
    <mergeCell ref="F94:G94"/>
    <mergeCell ref="A89:E89"/>
    <mergeCell ref="F89:G89"/>
    <mergeCell ref="A90:E90"/>
    <mergeCell ref="F90:G90"/>
    <mergeCell ref="A91:E91"/>
    <mergeCell ref="F91:G91"/>
    <mergeCell ref="A86:E86"/>
    <mergeCell ref="F86:G86"/>
    <mergeCell ref="A87:E87"/>
    <mergeCell ref="F87:G87"/>
    <mergeCell ref="A88:E88"/>
    <mergeCell ref="F88:G88"/>
    <mergeCell ref="A83:E83"/>
    <mergeCell ref="F83:G83"/>
    <mergeCell ref="A84:E84"/>
    <mergeCell ref="F84:G84"/>
    <mergeCell ref="A85:E85"/>
    <mergeCell ref="F85:G85"/>
    <mergeCell ref="A80:E80"/>
    <mergeCell ref="F80:G80"/>
    <mergeCell ref="A81:E81"/>
    <mergeCell ref="F81:G81"/>
    <mergeCell ref="A82:E82"/>
    <mergeCell ref="F82:G82"/>
    <mergeCell ref="A77:E77"/>
    <mergeCell ref="F77:G77"/>
    <mergeCell ref="A78:E78"/>
    <mergeCell ref="F78:G78"/>
    <mergeCell ref="A79:E79"/>
    <mergeCell ref="F79:G79"/>
    <mergeCell ref="A74:E74"/>
    <mergeCell ref="F74:G74"/>
    <mergeCell ref="A75:E75"/>
    <mergeCell ref="F75:G75"/>
    <mergeCell ref="A76:E76"/>
    <mergeCell ref="F76:G76"/>
    <mergeCell ref="A71:E71"/>
    <mergeCell ref="F71:G71"/>
    <mergeCell ref="A72:E72"/>
    <mergeCell ref="F72:G72"/>
    <mergeCell ref="A73:E73"/>
    <mergeCell ref="F73:G73"/>
    <mergeCell ref="A68:E68"/>
    <mergeCell ref="F68:G68"/>
    <mergeCell ref="A69:E69"/>
    <mergeCell ref="F69:G69"/>
    <mergeCell ref="A70:E70"/>
    <mergeCell ref="F70:G70"/>
    <mergeCell ref="A65:E65"/>
    <mergeCell ref="F65:G65"/>
    <mergeCell ref="A66:E66"/>
    <mergeCell ref="F66:G66"/>
    <mergeCell ref="A67:E67"/>
    <mergeCell ref="F67:G67"/>
    <mergeCell ref="A62:E62"/>
    <mergeCell ref="F62:G62"/>
    <mergeCell ref="A63:E63"/>
    <mergeCell ref="F63:G63"/>
    <mergeCell ref="A64:E64"/>
    <mergeCell ref="F64:G64"/>
    <mergeCell ref="A59:E59"/>
    <mergeCell ref="F59:G59"/>
    <mergeCell ref="A60:E60"/>
    <mergeCell ref="F60:G60"/>
    <mergeCell ref="A61:E61"/>
    <mergeCell ref="F61:G61"/>
    <mergeCell ref="A56:E56"/>
    <mergeCell ref="F56:G56"/>
    <mergeCell ref="A57:E57"/>
    <mergeCell ref="F57:G57"/>
    <mergeCell ref="A58:E58"/>
    <mergeCell ref="F58:G58"/>
    <mergeCell ref="A53:E53"/>
    <mergeCell ref="F53:G53"/>
    <mergeCell ref="A54:E54"/>
    <mergeCell ref="F54:G54"/>
    <mergeCell ref="A55:E55"/>
    <mergeCell ref="F55:G55"/>
    <mergeCell ref="A50:E50"/>
    <mergeCell ref="F50:G50"/>
    <mergeCell ref="A51:E51"/>
    <mergeCell ref="F51:G51"/>
    <mergeCell ref="A52:E52"/>
    <mergeCell ref="F52:G52"/>
    <mergeCell ref="A47:E47"/>
    <mergeCell ref="F47:G47"/>
    <mergeCell ref="A48:E48"/>
    <mergeCell ref="F48:G48"/>
    <mergeCell ref="A49:E49"/>
    <mergeCell ref="F49:G49"/>
    <mergeCell ref="A44:E44"/>
    <mergeCell ref="F44:G44"/>
    <mergeCell ref="A45:E45"/>
    <mergeCell ref="F45:G45"/>
    <mergeCell ref="A46:E46"/>
    <mergeCell ref="F46:G46"/>
    <mergeCell ref="A41:E41"/>
    <mergeCell ref="F41:G41"/>
    <mergeCell ref="A42:E42"/>
    <mergeCell ref="F42:G42"/>
    <mergeCell ref="A43:E43"/>
    <mergeCell ref="F43:G43"/>
    <mergeCell ref="A37:G37"/>
    <mergeCell ref="A38:G38"/>
    <mergeCell ref="A39:E39"/>
    <mergeCell ref="F39:G39"/>
    <mergeCell ref="A40:E40"/>
    <mergeCell ref="F40:G40"/>
    <mergeCell ref="A30:G30"/>
    <mergeCell ref="A32:G32"/>
    <mergeCell ref="A33:G33"/>
    <mergeCell ref="A34:G34"/>
    <mergeCell ref="A35:G35"/>
    <mergeCell ref="A36:G36"/>
    <mergeCell ref="A20:C20"/>
    <mergeCell ref="D20:E20"/>
    <mergeCell ref="A21:C21"/>
    <mergeCell ref="A22:C24"/>
    <mergeCell ref="D22:E24"/>
    <mergeCell ref="A25:C28"/>
    <mergeCell ref="D25:E28"/>
    <mergeCell ref="E7:G7"/>
    <mergeCell ref="A9:G9"/>
    <mergeCell ref="A10:G10"/>
    <mergeCell ref="A13:E13"/>
    <mergeCell ref="A16:C19"/>
    <mergeCell ref="D16:E19"/>
    <mergeCell ref="D1:G1"/>
    <mergeCell ref="E2:G2"/>
    <mergeCell ref="E3:G3"/>
    <mergeCell ref="E4:G4"/>
    <mergeCell ref="F5:G5"/>
    <mergeCell ref="F6:G6"/>
  </mergeCells>
  <printOptions/>
  <pageMargins left="0.7874015748031497" right="0.3937007874015748" top="0.44" bottom="0.3937007874015748" header="0.35" footer="0.2755905511811024"/>
  <pageSetup horizontalDpi="600" verticalDpi="600" orientation="portrait" paperSize="9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Секретарь</cp:lastModifiedBy>
  <cp:lastPrinted>2012-05-24T06:25:40Z</cp:lastPrinted>
  <dcterms:created xsi:type="dcterms:W3CDTF">2010-08-09T11:23:33Z</dcterms:created>
  <dcterms:modified xsi:type="dcterms:W3CDTF">2012-06-29T12:12:45Z</dcterms:modified>
  <cp:category/>
  <cp:version/>
  <cp:contentType/>
  <cp:contentStatus/>
</cp:coreProperties>
</file>